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Vut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2" i="1" s="1"/>
  <c r="H13" i="1"/>
  <c r="H12" i="1" s="1"/>
  <c r="D14" i="1"/>
  <c r="D13" i="1" s="1"/>
  <c r="D12" i="1" s="1"/>
  <c r="E14" i="1"/>
  <c r="E13" i="1" s="1"/>
  <c r="E12" i="1" s="1"/>
  <c r="F14" i="1"/>
  <c r="F13" i="1" s="1"/>
  <c r="F12" i="1" s="1"/>
  <c r="G14" i="1"/>
  <c r="H14" i="1"/>
  <c r="J14" i="1" s="1"/>
  <c r="I14" i="1"/>
  <c r="I13" i="1" s="1"/>
  <c r="I12" i="1" s="1"/>
  <c r="K14" i="1"/>
  <c r="K13" i="1" s="1"/>
  <c r="K12" i="1" s="1"/>
  <c r="J15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I16" i="1" s="1"/>
  <c r="J18" i="1"/>
  <c r="K18" i="1"/>
  <c r="K17" i="1" s="1"/>
  <c r="J19" i="1"/>
  <c r="J20" i="1"/>
  <c r="D21" i="1"/>
  <c r="E21" i="1"/>
  <c r="F21" i="1"/>
  <c r="G21" i="1"/>
  <c r="H21" i="1"/>
  <c r="J21" i="1" s="1"/>
  <c r="I21" i="1"/>
  <c r="K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J25" i="1"/>
  <c r="K25" i="1"/>
  <c r="K24" i="1" s="1"/>
  <c r="J26" i="1"/>
  <c r="J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J31" i="1"/>
  <c r="K31" i="1"/>
  <c r="K30" i="1" s="1"/>
  <c r="J32" i="1"/>
  <c r="D33" i="1"/>
  <c r="E33" i="1"/>
  <c r="F33" i="1"/>
  <c r="G33" i="1"/>
  <c r="H33" i="1"/>
  <c r="J33" i="1" s="1"/>
  <c r="I33" i="1"/>
  <c r="K33" i="1"/>
  <c r="J34" i="1"/>
  <c r="E35" i="1"/>
  <c r="D36" i="1"/>
  <c r="D35" i="1" s="1"/>
  <c r="E36" i="1"/>
  <c r="F36" i="1"/>
  <c r="F35" i="1" s="1"/>
  <c r="G36" i="1"/>
  <c r="G35" i="1" s="1"/>
  <c r="H36" i="1"/>
  <c r="J36" i="1" s="1"/>
  <c r="I36" i="1"/>
  <c r="I35" i="1" s="1"/>
  <c r="K36" i="1"/>
  <c r="K35" i="1" s="1"/>
  <c r="J37" i="1"/>
  <c r="D40" i="1"/>
  <c r="D39" i="1" s="1"/>
  <c r="D38" i="1" s="1"/>
  <c r="E40" i="1"/>
  <c r="E39" i="1" s="1"/>
  <c r="E38" i="1" s="1"/>
  <c r="F40" i="1"/>
  <c r="F39" i="1" s="1"/>
  <c r="F38" i="1" s="1"/>
  <c r="G40" i="1"/>
  <c r="G39" i="1" s="1"/>
  <c r="G38" i="1" s="1"/>
  <c r="H40" i="1"/>
  <c r="H39" i="1" s="1"/>
  <c r="I40" i="1"/>
  <c r="I39" i="1" s="1"/>
  <c r="I38" i="1" s="1"/>
  <c r="J40" i="1"/>
  <c r="K40" i="1"/>
  <c r="K39" i="1" s="1"/>
  <c r="K38" i="1" s="1"/>
  <c r="J41" i="1"/>
  <c r="D42" i="1"/>
  <c r="E42" i="1"/>
  <c r="F42" i="1"/>
  <c r="G42" i="1"/>
  <c r="H42" i="1"/>
  <c r="I42" i="1"/>
  <c r="J42" i="1"/>
  <c r="K42" i="1"/>
  <c r="J43" i="1"/>
  <c r="J44" i="1"/>
  <c r="J45" i="1"/>
  <c r="J46" i="1"/>
  <c r="J47" i="1"/>
  <c r="J48" i="1"/>
  <c r="I11" i="1" l="1"/>
  <c r="H16" i="1"/>
  <c r="J16" i="1" s="1"/>
  <c r="J17" i="1"/>
  <c r="J30" i="1"/>
  <c r="G16" i="1"/>
  <c r="G11" i="1" s="1"/>
  <c r="F11" i="1"/>
  <c r="E16" i="1"/>
  <c r="E11" i="1"/>
  <c r="D16" i="1"/>
  <c r="D11" i="1"/>
  <c r="F16" i="1"/>
  <c r="J24" i="1"/>
  <c r="K16" i="1"/>
  <c r="K11" i="1" s="1"/>
  <c r="J12" i="1"/>
  <c r="H38" i="1"/>
  <c r="J38" i="1" s="1"/>
  <c r="J39" i="1"/>
  <c r="H35" i="1"/>
  <c r="J35" i="1" s="1"/>
  <c r="J13" i="1"/>
  <c r="H11" i="1" l="1"/>
  <c r="J11" i="1" s="1"/>
</calcChain>
</file>

<file path=xl/sharedStrings.xml><?xml version="1.0" encoding="utf-8"?>
<sst xmlns="http://schemas.openxmlformats.org/spreadsheetml/2006/main" count="138" uniqueCount="138">
  <si>
    <t>JUDETUL VASLUI</t>
  </si>
  <si>
    <t>COMUNA VUTCANI</t>
  </si>
  <si>
    <t>CIF 3337680</t>
  </si>
  <si>
    <t xml:space="preserve"> Anexa 13</t>
  </si>
  <si>
    <t>Cont de executie - Cheltuieli - Bugetul local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</si>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</sst>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D12+D16+D35+D38</f>
        <v>4636789</v>
      </c>
      <c r="E11" s="11">
        <f>E12+E16+E35+E38</f>
        <v>4636789</v>
      </c>
      <c r="F11" s="11">
        <f>F12+F16+F35+F38</f>
        <v>3918189</v>
      </c>
      <c r="G11" s="11">
        <f>G12+G16+G35+G38</f>
        <v>3918189</v>
      </c>
      <c r="H11" s="11">
        <f>H12+H16+H35+H38</f>
        <v>3918189</v>
      </c>
      <c r="I11" s="11">
        <f>I12+I16+I35+I38</f>
        <v>3554260</v>
      </c>
      <c r="J11" s="11">
        <f>H11-I11</f>
        <v>363929</v>
      </c>
      <c r="K11" s="11">
        <f>K12+K16+K35+K38</f>
        <v>3356526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</f>
        <v>1049000</v>
      </c>
      <c r="E12" s="11">
        <f>E13</f>
        <v>1049000</v>
      </c>
      <c r="F12" s="11">
        <f>F13</f>
        <v>838070</v>
      </c>
      <c r="G12" s="11">
        <f>G13</f>
        <v>838070</v>
      </c>
      <c r="H12" s="11">
        <f>H13</f>
        <v>838070</v>
      </c>
      <c r="I12" s="11">
        <f>I13</f>
        <v>786034</v>
      </c>
      <c r="J12" s="11">
        <f>H12-I12</f>
        <v>52036</v>
      </c>
      <c r="K12" s="11">
        <f>K13</f>
        <v>659568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1049000</v>
      </c>
      <c r="E13" s="11">
        <f>E14</f>
        <v>1049000</v>
      </c>
      <c r="F13" s="11">
        <f>F14</f>
        <v>838070</v>
      </c>
      <c r="G13" s="11">
        <f>G14</f>
        <v>838070</v>
      </c>
      <c r="H13" s="11">
        <f>H14</f>
        <v>838070</v>
      </c>
      <c r="I13" s="11">
        <f>I14</f>
        <v>786034</v>
      </c>
      <c r="J13" s="11">
        <f>H13-I13</f>
        <v>52036</v>
      </c>
      <c r="K13" s="11">
        <f>K14</f>
        <v>659568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1049000</v>
      </c>
      <c r="E14" s="11">
        <f>E15</f>
        <v>1049000</v>
      </c>
      <c r="F14" s="11">
        <f>F15</f>
        <v>838070</v>
      </c>
      <c r="G14" s="11">
        <f>G15</f>
        <v>838070</v>
      </c>
      <c r="H14" s="11">
        <f>H15</f>
        <v>838070</v>
      </c>
      <c r="I14" s="11">
        <f>I15</f>
        <v>786034</v>
      </c>
      <c r="J14" s="11">
        <f>H14-I14</f>
        <v>52036</v>
      </c>
      <c r="K14" s="11">
        <f>K15</f>
        <v>659568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1049000</v>
      </c>
      <c r="E15" s="11">
        <v>1049000</v>
      </c>
      <c r="F15" s="11">
        <v>838070</v>
      </c>
      <c r="G15" s="11">
        <v>838070</v>
      </c>
      <c r="H15" s="11">
        <v>838070</v>
      </c>
      <c r="I15" s="11">
        <v>786034</v>
      </c>
      <c r="J15" s="11">
        <f>H15-I15</f>
        <v>52036</v>
      </c>
      <c r="K15" s="11">
        <v>659568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D17+D24+D30</f>
        <v>1867900</v>
      </c>
      <c r="E16" s="11">
        <f>E17+E24+E30</f>
        <v>1867900</v>
      </c>
      <c r="F16" s="11">
        <f>F17+F24+F30</f>
        <v>1440230</v>
      </c>
      <c r="G16" s="11">
        <f>G17+G24+G30</f>
        <v>1440230</v>
      </c>
      <c r="H16" s="11">
        <f>H17+H24+H30</f>
        <v>1440230</v>
      </c>
      <c r="I16" s="11">
        <f>I17+I24+I30</f>
        <v>1247005</v>
      </c>
      <c r="J16" s="11">
        <f>H16-I16</f>
        <v>193225</v>
      </c>
      <c r="K16" s="11">
        <f>K17+K24+K30</f>
        <v>1310957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f>D18+D21+D23</f>
        <v>1011500</v>
      </c>
      <c r="E17" s="11">
        <f>E18+E21+E23</f>
        <v>1011500</v>
      </c>
      <c r="F17" s="11">
        <f>F18+F21+F23</f>
        <v>762900</v>
      </c>
      <c r="G17" s="11">
        <f>G18+G21+G23</f>
        <v>762900</v>
      </c>
      <c r="H17" s="11">
        <f>H18+H21+H23</f>
        <v>762900</v>
      </c>
      <c r="I17" s="11">
        <f>I18+I21+I23</f>
        <v>628967</v>
      </c>
      <c r="J17" s="11">
        <f>H17-I17</f>
        <v>133933</v>
      </c>
      <c r="K17" s="11">
        <f>K18+K21+K23</f>
        <v>712159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D19+D20</f>
        <v>334000</v>
      </c>
      <c r="E18" s="11">
        <f>E19+E20</f>
        <v>334000</v>
      </c>
      <c r="F18" s="11">
        <f>F19+F20</f>
        <v>259400</v>
      </c>
      <c r="G18" s="11">
        <f>G19+G20</f>
        <v>259400</v>
      </c>
      <c r="H18" s="11">
        <f>H19+H20</f>
        <v>259400</v>
      </c>
      <c r="I18" s="11">
        <f>I19+I20</f>
        <v>253938</v>
      </c>
      <c r="J18" s="11">
        <f>H18-I18</f>
        <v>5462</v>
      </c>
      <c r="K18" s="11">
        <f>K19+K20</f>
        <v>282794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96000</v>
      </c>
      <c r="E19" s="11">
        <v>96000</v>
      </c>
      <c r="F19" s="11">
        <v>74600</v>
      </c>
      <c r="G19" s="11">
        <v>74600</v>
      </c>
      <c r="H19" s="11">
        <v>74600</v>
      </c>
      <c r="I19" s="11">
        <v>73341</v>
      </c>
      <c r="J19" s="11">
        <f>H19-I19</f>
        <v>1259</v>
      </c>
      <c r="K19" s="11">
        <v>81847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238000</v>
      </c>
      <c r="E20" s="11">
        <v>238000</v>
      </c>
      <c r="F20" s="11">
        <v>184800</v>
      </c>
      <c r="G20" s="11">
        <v>184800</v>
      </c>
      <c r="H20" s="11">
        <v>184800</v>
      </c>
      <c r="I20" s="11">
        <v>180597</v>
      </c>
      <c r="J20" s="11">
        <f>H20-I20</f>
        <v>4203</v>
      </c>
      <c r="K20" s="11">
        <v>200947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</f>
        <v>663500</v>
      </c>
      <c r="E21" s="11">
        <f>E22</f>
        <v>663500</v>
      </c>
      <c r="F21" s="11">
        <f>F22</f>
        <v>496500</v>
      </c>
      <c r="G21" s="11">
        <f>G22</f>
        <v>496500</v>
      </c>
      <c r="H21" s="11">
        <f>H22</f>
        <v>496500</v>
      </c>
      <c r="I21" s="11">
        <f>I22</f>
        <v>375029</v>
      </c>
      <c r="J21" s="11">
        <f>H21-I21</f>
        <v>121471</v>
      </c>
      <c r="K21" s="11">
        <f>K22</f>
        <v>429365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663500</v>
      </c>
      <c r="E22" s="11">
        <v>663500</v>
      </c>
      <c r="F22" s="11">
        <v>496500</v>
      </c>
      <c r="G22" s="11">
        <v>496500</v>
      </c>
      <c r="H22" s="11">
        <v>496500</v>
      </c>
      <c r="I22" s="11">
        <v>375029</v>
      </c>
      <c r="J22" s="11">
        <f>H22-I22</f>
        <v>121471</v>
      </c>
      <c r="K22" s="11">
        <v>429365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14000</v>
      </c>
      <c r="E23" s="11">
        <v>14000</v>
      </c>
      <c r="F23" s="11">
        <v>7000</v>
      </c>
      <c r="G23" s="11">
        <v>7000</v>
      </c>
      <c r="H23" s="11">
        <v>7000</v>
      </c>
      <c r="I23" s="11">
        <v>0</v>
      </c>
      <c r="J23" s="11">
        <f>H23-I23</f>
        <v>7000</v>
      </c>
      <c r="K23" s="11">
        <v>0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D25+D28+D29</f>
        <v>201400</v>
      </c>
      <c r="E24" s="11">
        <f>E25+E28+E29</f>
        <v>201400</v>
      </c>
      <c r="F24" s="11">
        <f>F25+F28+F29</f>
        <v>174545</v>
      </c>
      <c r="G24" s="11">
        <f>G25+G28+G29</f>
        <v>174545</v>
      </c>
      <c r="H24" s="11">
        <f>H25+H28+H29</f>
        <v>174545</v>
      </c>
      <c r="I24" s="11">
        <f>I25+I28+I29</f>
        <v>135266</v>
      </c>
      <c r="J24" s="11">
        <f>H24-I24</f>
        <v>39279</v>
      </c>
      <c r="K24" s="11">
        <f>K25+K28+K29</f>
        <v>100122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f>D26+D27</f>
        <v>141400</v>
      </c>
      <c r="E25" s="11">
        <f>E26+E27</f>
        <v>141400</v>
      </c>
      <c r="F25" s="11">
        <f>F26+F27</f>
        <v>114545</v>
      </c>
      <c r="G25" s="11">
        <f>G26+G27</f>
        <v>114545</v>
      </c>
      <c r="H25" s="11">
        <f>H26+H27</f>
        <v>114545</v>
      </c>
      <c r="I25" s="11">
        <f>I26+I27</f>
        <v>76164</v>
      </c>
      <c r="J25" s="11">
        <f>H25-I25</f>
        <v>38381</v>
      </c>
      <c r="K25" s="11">
        <f>K26+K27</f>
        <v>90590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v>61400</v>
      </c>
      <c r="E26" s="11">
        <v>61400</v>
      </c>
      <c r="F26" s="11">
        <v>49545</v>
      </c>
      <c r="G26" s="11">
        <v>49545</v>
      </c>
      <c r="H26" s="11">
        <v>49545</v>
      </c>
      <c r="I26" s="11">
        <v>29380</v>
      </c>
      <c r="J26" s="11">
        <f>H26-I26</f>
        <v>20165</v>
      </c>
      <c r="K26" s="11">
        <v>24150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80000</v>
      </c>
      <c r="E27" s="11">
        <v>80000</v>
      </c>
      <c r="F27" s="11">
        <v>65000</v>
      </c>
      <c r="G27" s="11">
        <v>65000</v>
      </c>
      <c r="H27" s="11">
        <v>65000</v>
      </c>
      <c r="I27" s="11">
        <v>46784</v>
      </c>
      <c r="J27" s="11">
        <f>H27-I27</f>
        <v>18216</v>
      </c>
      <c r="K27" s="11">
        <v>66440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1484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v>60000</v>
      </c>
      <c r="E29" s="11">
        <v>60000</v>
      </c>
      <c r="F29" s="11">
        <v>60000</v>
      </c>
      <c r="G29" s="11">
        <v>60000</v>
      </c>
      <c r="H29" s="11">
        <v>60000</v>
      </c>
      <c r="I29" s="11">
        <v>59102</v>
      </c>
      <c r="J29" s="11">
        <f>H29-I29</f>
        <v>898</v>
      </c>
      <c r="K29" s="11">
        <v>8048</v>
      </c>
    </row>
    <row r="30" spans="1:11" s="6" customFormat="1" ht="33" x14ac:dyDescent="0.25">
      <c r="A30" s="10" t="s">
        <v>77</v>
      </c>
      <c r="B30" s="10" t="s">
        <v>78</v>
      </c>
      <c r="C30" s="10" t="s">
        <v>79</v>
      </c>
      <c r="D30" s="11">
        <f>+D31+D33</f>
        <v>655000</v>
      </c>
      <c r="E30" s="11">
        <f>+E31+E33</f>
        <v>655000</v>
      </c>
      <c r="F30" s="11">
        <f>+F31+F33</f>
        <v>502785</v>
      </c>
      <c r="G30" s="11">
        <f>+G31+G33</f>
        <v>502785</v>
      </c>
      <c r="H30" s="11">
        <f>+H31+H33</f>
        <v>502785</v>
      </c>
      <c r="I30" s="11">
        <f>+I31+I33</f>
        <v>482772</v>
      </c>
      <c r="J30" s="11">
        <f>H30-I30</f>
        <v>20013</v>
      </c>
      <c r="K30" s="11">
        <f>+K31+K33</f>
        <v>498676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D32</f>
        <v>213600</v>
      </c>
      <c r="E31" s="11">
        <f>E32</f>
        <v>213600</v>
      </c>
      <c r="F31" s="11">
        <f>F32</f>
        <v>166585</v>
      </c>
      <c r="G31" s="11">
        <f>G32</f>
        <v>166585</v>
      </c>
      <c r="H31" s="11">
        <f>H32</f>
        <v>166585</v>
      </c>
      <c r="I31" s="11">
        <f>I32</f>
        <v>165043</v>
      </c>
      <c r="J31" s="11">
        <f>H31-I31</f>
        <v>1542</v>
      </c>
      <c r="K31" s="11">
        <f>K32</f>
        <v>180947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213600</v>
      </c>
      <c r="E32" s="11">
        <v>213600</v>
      </c>
      <c r="F32" s="11">
        <v>166585</v>
      </c>
      <c r="G32" s="11">
        <v>166585</v>
      </c>
      <c r="H32" s="11">
        <v>166585</v>
      </c>
      <c r="I32" s="11">
        <v>165043</v>
      </c>
      <c r="J32" s="11">
        <f>H32-I32</f>
        <v>1542</v>
      </c>
      <c r="K32" s="11">
        <v>180947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</f>
        <v>441400</v>
      </c>
      <c r="E33" s="11">
        <f>E34</f>
        <v>441400</v>
      </c>
      <c r="F33" s="11">
        <f>F34</f>
        <v>336200</v>
      </c>
      <c r="G33" s="11">
        <f>G34</f>
        <v>336200</v>
      </c>
      <c r="H33" s="11">
        <f>H34</f>
        <v>336200</v>
      </c>
      <c r="I33" s="11">
        <f>I34</f>
        <v>317729</v>
      </c>
      <c r="J33" s="11">
        <f>H33-I33</f>
        <v>18471</v>
      </c>
      <c r="K33" s="11">
        <f>K34</f>
        <v>317729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441400</v>
      </c>
      <c r="E34" s="11">
        <v>441400</v>
      </c>
      <c r="F34" s="11">
        <v>336200</v>
      </c>
      <c r="G34" s="11">
        <v>336200</v>
      </c>
      <c r="H34" s="11">
        <v>336200</v>
      </c>
      <c r="I34" s="11">
        <v>317729</v>
      </c>
      <c r="J34" s="11">
        <f>H34-I34</f>
        <v>18471</v>
      </c>
      <c r="K34" s="11">
        <v>317729</v>
      </c>
    </row>
    <row r="35" spans="1:11" s="6" customFormat="1" ht="33" x14ac:dyDescent="0.25">
      <c r="A35" s="10" t="s">
        <v>92</v>
      </c>
      <c r="B35" s="10" t="s">
        <v>93</v>
      </c>
      <c r="C35" s="10" t="s">
        <v>94</v>
      </c>
      <c r="D35" s="11">
        <f>D36</f>
        <v>100000</v>
      </c>
      <c r="E35" s="11">
        <f>E36</f>
        <v>100000</v>
      </c>
      <c r="F35" s="11">
        <f>F36</f>
        <v>75000</v>
      </c>
      <c r="G35" s="11">
        <f>G36</f>
        <v>75000</v>
      </c>
      <c r="H35" s="11">
        <f>H36</f>
        <v>75000</v>
      </c>
      <c r="I35" s="11">
        <f>I36</f>
        <v>24371</v>
      </c>
      <c r="J35" s="11">
        <f>H35-I35</f>
        <v>50629</v>
      </c>
      <c r="K35" s="11">
        <f>K36</f>
        <v>24371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f>+D37</f>
        <v>100000</v>
      </c>
      <c r="E36" s="11">
        <f>+E37</f>
        <v>100000</v>
      </c>
      <c r="F36" s="11">
        <f>+F37</f>
        <v>75000</v>
      </c>
      <c r="G36" s="11">
        <f>+G37</f>
        <v>75000</v>
      </c>
      <c r="H36" s="11">
        <f>+H37</f>
        <v>75000</v>
      </c>
      <c r="I36" s="11">
        <f>+I37</f>
        <v>24371</v>
      </c>
      <c r="J36" s="11">
        <f>H36-I36</f>
        <v>50629</v>
      </c>
      <c r="K36" s="11">
        <f>+K37</f>
        <v>24371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100000</v>
      </c>
      <c r="E37" s="11">
        <v>100000</v>
      </c>
      <c r="F37" s="11">
        <v>75000</v>
      </c>
      <c r="G37" s="11">
        <v>75000</v>
      </c>
      <c r="H37" s="11">
        <v>75000</v>
      </c>
      <c r="I37" s="11">
        <v>24371</v>
      </c>
      <c r="J37" s="11">
        <f>H37-I37</f>
        <v>50629</v>
      </c>
      <c r="K37" s="11">
        <v>24371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+D39+D42</f>
        <v>1619889</v>
      </c>
      <c r="E38" s="11">
        <f>+E39+E42</f>
        <v>1619889</v>
      </c>
      <c r="F38" s="11">
        <f>+F39+F42</f>
        <v>1564889</v>
      </c>
      <c r="G38" s="11">
        <f>+G39+G42</f>
        <v>1564889</v>
      </c>
      <c r="H38" s="11">
        <f>+H39+H42</f>
        <v>1564889</v>
      </c>
      <c r="I38" s="11">
        <f>+I39+I42</f>
        <v>1496850</v>
      </c>
      <c r="J38" s="11">
        <f>H38-I38</f>
        <v>68039</v>
      </c>
      <c r="K38" s="11">
        <f>+K39+K42</f>
        <v>1361630</v>
      </c>
    </row>
    <row r="39" spans="1:11" s="6" customFormat="1" ht="22.5" x14ac:dyDescent="0.25">
      <c r="A39" s="10" t="s">
        <v>104</v>
      </c>
      <c r="B39" s="10" t="s">
        <v>105</v>
      </c>
      <c r="C39" s="10" t="s">
        <v>106</v>
      </c>
      <c r="D39" s="11">
        <f>D40</f>
        <v>1539889</v>
      </c>
      <c r="E39" s="11">
        <f>E40</f>
        <v>1539889</v>
      </c>
      <c r="F39" s="11">
        <f>F40</f>
        <v>1499889</v>
      </c>
      <c r="G39" s="11">
        <f>G40</f>
        <v>1499889</v>
      </c>
      <c r="H39" s="11">
        <f>H40</f>
        <v>1499889</v>
      </c>
      <c r="I39" s="11">
        <f>I40</f>
        <v>1442783</v>
      </c>
      <c r="J39" s="11">
        <f>H39-I39</f>
        <v>57106</v>
      </c>
      <c r="K39" s="11">
        <f>K40</f>
        <v>1323591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1539889</v>
      </c>
      <c r="E40" s="11">
        <f>E41</f>
        <v>1539889</v>
      </c>
      <c r="F40" s="11">
        <f>F41</f>
        <v>1499889</v>
      </c>
      <c r="G40" s="11">
        <f>G41</f>
        <v>1499889</v>
      </c>
      <c r="H40" s="11">
        <f>H41</f>
        <v>1499889</v>
      </c>
      <c r="I40" s="11">
        <f>I41</f>
        <v>1442783</v>
      </c>
      <c r="J40" s="11">
        <f>H40-I40</f>
        <v>57106</v>
      </c>
      <c r="K40" s="11">
        <f>K41</f>
        <v>1323591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1539889</v>
      </c>
      <c r="E41" s="11">
        <v>1539889</v>
      </c>
      <c r="F41" s="11">
        <v>1499889</v>
      </c>
      <c r="G41" s="11">
        <v>1499889</v>
      </c>
      <c r="H41" s="11">
        <v>1499889</v>
      </c>
      <c r="I41" s="11">
        <v>1442783</v>
      </c>
      <c r="J41" s="11">
        <f>H41-I41</f>
        <v>57106</v>
      </c>
      <c r="K41" s="11">
        <v>1323591</v>
      </c>
    </row>
    <row r="42" spans="1:11" s="6" customFormat="1" ht="22.5" x14ac:dyDescent="0.25">
      <c r="A42" s="10" t="s">
        <v>113</v>
      </c>
      <c r="B42" s="10" t="s">
        <v>114</v>
      </c>
      <c r="C42" s="10" t="s">
        <v>115</v>
      </c>
      <c r="D42" s="11">
        <f>+D43</f>
        <v>80000</v>
      </c>
      <c r="E42" s="11">
        <f>+E43</f>
        <v>80000</v>
      </c>
      <c r="F42" s="11">
        <f>+F43</f>
        <v>65000</v>
      </c>
      <c r="G42" s="11">
        <f>+G43</f>
        <v>65000</v>
      </c>
      <c r="H42" s="11">
        <f>+H43</f>
        <v>65000</v>
      </c>
      <c r="I42" s="11">
        <f>+I43</f>
        <v>54067</v>
      </c>
      <c r="J42" s="11">
        <f>H42-I42</f>
        <v>10933</v>
      </c>
      <c r="K42" s="11">
        <f>+K43</f>
        <v>38039</v>
      </c>
    </row>
    <row r="43" spans="1:11" s="6" customFormat="1" x14ac:dyDescent="0.25">
      <c r="A43" s="10" t="s">
        <v>116</v>
      </c>
      <c r="B43" s="10" t="s">
        <v>117</v>
      </c>
      <c r="C43" s="10" t="s">
        <v>118</v>
      </c>
      <c r="D43" s="11">
        <v>80000</v>
      </c>
      <c r="E43" s="11">
        <v>80000</v>
      </c>
      <c r="F43" s="11">
        <v>65000</v>
      </c>
      <c r="G43" s="11">
        <v>65000</v>
      </c>
      <c r="H43" s="11">
        <v>65000</v>
      </c>
      <c r="I43" s="11">
        <v>54067</v>
      </c>
      <c r="J43" s="11">
        <f>H43-I43</f>
        <v>10933</v>
      </c>
      <c r="K43" s="11">
        <v>38039</v>
      </c>
    </row>
    <row r="44" spans="1:11" s="6" customFormat="1" x14ac:dyDescent="0.25">
      <c r="A44" s="10" t="s">
        <v>119</v>
      </c>
      <c r="B44" s="10" t="s">
        <v>120</v>
      </c>
      <c r="C44" s="10" t="s">
        <v>121</v>
      </c>
      <c r="D44" s="11">
        <v>0</v>
      </c>
      <c r="E44" s="11">
        <v>0</v>
      </c>
      <c r="F44" s="11">
        <v>-7400</v>
      </c>
      <c r="G44" s="11">
        <v>0</v>
      </c>
      <c r="H44" s="11">
        <v>0</v>
      </c>
      <c r="I44" s="11">
        <v>164860</v>
      </c>
      <c r="J44" s="11">
        <f>H44-I44</f>
        <v>-164860</v>
      </c>
      <c r="K44" s="11">
        <v>0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164860</v>
      </c>
      <c r="J45" s="11">
        <f>H45-I45</f>
        <v>-164860</v>
      </c>
      <c r="K45" s="11">
        <v>0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164860</v>
      </c>
      <c r="J46" s="11">
        <f>H46-I46</f>
        <v>-164860</v>
      </c>
      <c r="K46" s="11">
        <v>0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0</v>
      </c>
      <c r="E47" s="11">
        <v>0</v>
      </c>
      <c r="F47" s="11">
        <v>-7400</v>
      </c>
      <c r="G47" s="11">
        <v>0</v>
      </c>
      <c r="H47" s="11">
        <v>0</v>
      </c>
      <c r="I47" s="11">
        <v>0</v>
      </c>
      <c r="J47" s="11">
        <f>H47-I47</f>
        <v>0</v>
      </c>
      <c r="K47" s="11">
        <v>0</v>
      </c>
    </row>
    <row r="48" spans="1:11" s="6" customFormat="1" x14ac:dyDescent="0.25">
      <c r="A48" s="10" t="s">
        <v>131</v>
      </c>
      <c r="B48" s="10" t="s">
        <v>132</v>
      </c>
      <c r="C48" s="10" t="s">
        <v>133</v>
      </c>
      <c r="D48" s="11">
        <v>0</v>
      </c>
      <c r="E48" s="11">
        <v>0</v>
      </c>
      <c r="F48" s="11">
        <v>-7400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0</v>
      </c>
    </row>
    <row r="49" spans="1:12" s="6" customFormat="1" x14ac:dyDescent="0.25">
      <c r="A49" s="8"/>
      <c r="B49" s="8"/>
      <c r="C49" s="8"/>
      <c r="D49" s="9"/>
      <c r="E49" s="9"/>
      <c r="F49" s="9"/>
      <c r="G49" s="9"/>
      <c r="H49" s="9"/>
      <c r="I49" s="9"/>
      <c r="J49" s="9"/>
      <c r="K49" s="9"/>
    </row>
    <row r="50" spans="1:12" x14ac:dyDescent="0.25">
      <c r="A50" s="13" t="s">
        <v>134</v>
      </c>
      <c r="B50" s="13"/>
      <c r="C50" s="13"/>
      <c r="D50" s="13"/>
      <c r="E50" s="13"/>
      <c r="F50" s="13"/>
      <c r="G50" s="13"/>
      <c r="H50" s="13"/>
      <c r="I50" s="13" t="s">
        <v>136</v>
      </c>
      <c r="J50" s="13"/>
      <c r="K50" s="13"/>
      <c r="L50" s="13"/>
    </row>
    <row r="51" spans="1:12" x14ac:dyDescent="0.25">
      <c r="A51" s="3" t="s">
        <v>135</v>
      </c>
      <c r="B51" s="3"/>
      <c r="C51" s="3"/>
      <c r="D51" s="3"/>
      <c r="E51" s="3"/>
      <c r="F51" s="3"/>
      <c r="G51" s="3"/>
      <c r="H51" s="3"/>
      <c r="I51" s="3" t="s">
        <v>137</v>
      </c>
      <c r="J51" s="3"/>
      <c r="K51" s="3"/>
      <c r="L51" s="3"/>
    </row>
    <row r="99" spans="1:20" x14ac:dyDescent="0.25">
      <c r="A99" s="12"/>
      <c r="B99" s="12"/>
      <c r="C99" s="12"/>
      <c r="D99" s="12"/>
      <c r="I99" s="12"/>
      <c r="J99" s="12"/>
      <c r="K99" s="12"/>
      <c r="L99" s="12"/>
      <c r="Q99" s="12"/>
      <c r="R99" s="12"/>
      <c r="S99" s="12"/>
      <c r="T99" s="12"/>
    </row>
  </sheetData>
  <mergeCells count="22">
    <mergeCell ref="H8:H9"/>
    <mergeCell ref="I8:I9"/>
    <mergeCell ref="J8:J9"/>
    <mergeCell ref="K8:K9"/>
    <mergeCell ref="A50:D50"/>
    <mergeCell ref="A51:D51"/>
    <mergeCell ref="E50:H50"/>
    <mergeCell ref="E51:H51"/>
    <mergeCell ref="I50:L50"/>
    <mergeCell ref="I51:L51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2017-11-12T10:38:20Z</dcterms:created>
  <dcterms:modified xsi:type="dcterms:W3CDTF">2017-11-12T10:38:22Z</dcterms:modified>
</cp:coreProperties>
</file>