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D33" i="1" s="1"/>
  <c r="E34" i="1"/>
  <c r="G34" i="1"/>
  <c r="F34" i="1" s="1"/>
  <c r="K34" i="1" s="1"/>
  <c r="H34" i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G49" i="1"/>
  <c r="F49" i="1" s="1"/>
  <c r="K49" i="1" s="1"/>
  <c r="H49" i="1"/>
  <c r="H48" i="1" s="1"/>
  <c r="H47" i="1" s="1"/>
  <c r="H46" i="1" s="1"/>
  <c r="I49" i="1"/>
  <c r="I48" i="1" s="1"/>
  <c r="I47" i="1" s="1"/>
  <c r="I46" i="1" s="1"/>
  <c r="J49" i="1"/>
  <c r="J48" i="1" s="1"/>
  <c r="J47" i="1" s="1"/>
  <c r="J46" i="1" s="1"/>
  <c r="F50" i="1"/>
  <c r="K50" i="1" s="1"/>
  <c r="F51" i="1"/>
  <c r="K51" i="1"/>
  <c r="F52" i="1"/>
  <c r="K52" i="1"/>
  <c r="F53" i="1"/>
  <c r="K53" i="1"/>
  <c r="D56" i="1"/>
  <c r="D55" i="1" s="1"/>
  <c r="D54" i="1" s="1"/>
  <c r="E56" i="1"/>
  <c r="E55" i="1" s="1"/>
  <c r="E54" i="1" s="1"/>
  <c r="G56" i="1"/>
  <c r="F56" i="1" s="1"/>
  <c r="K56" i="1" s="1"/>
  <c r="H56" i="1"/>
  <c r="H55" i="1" s="1"/>
  <c r="H54" i="1" s="1"/>
  <c r="I56" i="1"/>
  <c r="I55" i="1" s="1"/>
  <c r="I54" i="1" s="1"/>
  <c r="J56" i="1"/>
  <c r="J55" i="1" s="1"/>
  <c r="J54" i="1" s="1"/>
  <c r="F57" i="1"/>
  <c r="K57" i="1" s="1"/>
  <c r="F58" i="1"/>
  <c r="K58" i="1"/>
  <c r="F59" i="1"/>
  <c r="K59" i="1"/>
  <c r="J15" i="1" l="1"/>
  <c r="J14" i="1" s="1"/>
  <c r="I33" i="1"/>
  <c r="I15" i="1" s="1"/>
  <c r="I14" i="1" s="1"/>
  <c r="G23" i="1"/>
  <c r="H33" i="1"/>
  <c r="E15" i="1"/>
  <c r="E14" i="1" s="1"/>
  <c r="E33" i="1"/>
  <c r="D15" i="1"/>
  <c r="D14" i="1" s="1"/>
  <c r="G38" i="1"/>
  <c r="F38" i="1" s="1"/>
  <c r="K38" i="1" s="1"/>
  <c r="G17" i="1"/>
  <c r="H43" i="1"/>
  <c r="F43" i="1" s="1"/>
  <c r="K43" i="1" s="1"/>
  <c r="H24" i="1"/>
  <c r="H23" i="1" s="1"/>
  <c r="H15" i="1" s="1"/>
  <c r="H14" i="1" s="1"/>
  <c r="G55" i="1"/>
  <c r="G48" i="1"/>
  <c r="H12" i="1" l="1"/>
  <c r="H13" i="1"/>
  <c r="I12" i="1"/>
  <c r="I13" i="1"/>
  <c r="F23" i="1"/>
  <c r="K23" i="1" s="1"/>
  <c r="D12" i="1"/>
  <c r="D13" i="1"/>
  <c r="E12" i="1"/>
  <c r="E13" i="1"/>
  <c r="F17" i="1"/>
  <c r="K17" i="1" s="1"/>
  <c r="G16" i="1"/>
  <c r="G33" i="1"/>
  <c r="F33" i="1" s="1"/>
  <c r="K33" i="1" s="1"/>
  <c r="F24" i="1"/>
  <c r="K24" i="1" s="1"/>
  <c r="F48" i="1"/>
  <c r="K48" i="1" s="1"/>
  <c r="G47" i="1"/>
  <c r="F55" i="1"/>
  <c r="K55" i="1" s="1"/>
  <c r="G54" i="1"/>
  <c r="F54" i="1" s="1"/>
  <c r="K54" i="1" s="1"/>
  <c r="J12" i="1"/>
  <c r="J13" i="1"/>
  <c r="F47" i="1" l="1"/>
  <c r="K47" i="1" s="1"/>
  <c r="G46" i="1"/>
  <c r="F46" i="1" s="1"/>
  <c r="K46" i="1" s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<sst xmlns="http://schemas.openxmlformats.org/spreadsheetml/2006/main" count="170" uniqueCount="170">
  <si>
    <t>JUDETUL VASLUI</t>
  </si>
  <si>
    <t>COMUNA VUTCANI</t>
  </si>
  <si>
    <t>CIF 3337680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</si>
  <si>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</si>
  <si>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</si>
  <si>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</si>
  <si>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</si>
  <si>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</si>
  <si>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</si>
  <si>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</si>
  <si>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</si>
  <si>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</si>
  <si>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</si>
  <si>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</si>
  <si>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</si>
  <si>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</si>
  <si>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</si>
  <si>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</si>
  <si>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</si>
  <si>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</si>
  <si>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</si>
  <si>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</si>
  <si>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</si>
  <si>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</si>
  <si>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</si>
  <si>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</si>
  <si>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</si>
  <si>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</si>
  <si>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</si>
  <si>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</si>
  <si>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</si>
  <si>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</si>
  <si>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</si>
  <si>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</si>
  <si>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</si>
  <si>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</si>
  <si>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</si>
  <si>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</si>
  <si>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</si>
  <si>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</si>
  <si>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</si>
  <si>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</si>
  <si>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</si>
  <si>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</si>
  <si>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</si>
  <si>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</si>
  <si>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</si>
  <si>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</si>
  <si>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</si>
  <si>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</si>
  <si>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</si>
  <si>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</si>
  <si>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</si>
  <si>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</si>
  <si>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</si>
  <si>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</si>
  <si>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</si>
  <si>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</si>
  <si>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</si>
  <si>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</si>
  <si>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</si>
  <si>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</si>
  <si>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</si>
  <si>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</si>
  <si>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</si>
  <si>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</si>
  <si>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</si>
  <si>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</si>
  <si>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</si>
  <si>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</si>
  <si>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</si>
  <si>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</si>
  <si>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</si>
  <si>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</si>
  <si>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</si>
  <si>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</si>
  <si>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</si>
  <si>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</si>
  <si>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</si>
  <si>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</si>
  <si>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</si>
  <si>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</si>
  <si>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</si>
  <si>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</si>
  <si>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</si>
  <si>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</si>
  <si>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</si>
  <si>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</si>
  <si>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</si>
  <si>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</si>
  <si>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</si>
  <si>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</si>
  <si>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</si>
  <si>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</si>
  <si>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</si>
  <si>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</si>
  <si>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</si>
  <si>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</si>
  <si>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</si>
  <si>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</si>
  <si>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</si>
  <si>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</si>
  <si>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</si>
  <si>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</si>
  <si>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</si>
  <si>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</si>
  <si>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</si>
  <si>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</si>
  <si>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</si>
  <si>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</si>
  <si>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</si>
  <si>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</si>
  <si>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</si>
  <si>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</si>
  <si>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</si>
  <si>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</si>
  <si>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</si>
  <si>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</si>
  <si>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</si>
  <si>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</si>
  <si>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</si>
  <si>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</si>
  <si>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</si>
  <si>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</si>
  <si>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</si>
  <si>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</si>
  <si>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</si>
  <si>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</si>
  <si>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</si>
  <si>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</si>
  <si>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</si>
  <si>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</si>
  <si>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</si>
  <si>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</si>
  <si>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</si>
  <si>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</si>
  <si>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</si>
  <si>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</si>
  <si>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</si>
  <si>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</si>
  <si>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</si>
  <si>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</si>
  <si>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</si>
  <si>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</si>
  <si>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</si>
  <si>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</si>
  <si>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</si>
  <si>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</si>
  <si>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</si>
  <si>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</si>
  <si>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</si>
  <si>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</si>
  <si>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</si>
  <si>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</si>
  <si>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</si>
  <si>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</si>
  <si>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</si>
  <si>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134</t>
  </si>
  <si>
    <t>Planuri si  regulamente de urbanism</t>
  </si>
  <si>
    <t>42.02.05</t>
  </si>
  <si>
    <t>162</t>
  </si>
  <si>
    <t>Subventii pentru acordarea ajutorului pentru incalzirea locuintei cu lemne, carbuni, combustibili petrolieri</t>
  </si>
  <si>
    <t>42.02.34</t>
  </si>
  <si>
    <t>186</t>
  </si>
  <si>
    <t>Finantarea programelor nationale de dezvoltare locala</t>
  </si>
  <si>
    <t>42.02.65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</si>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</sst>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D14+D54</f>
        <v>3446900</v>
      </c>
      <c r="E12" s="22">
        <f>E14+E54</f>
        <v>4884508</v>
      </c>
      <c r="F12" s="22">
        <f>G12+H12</f>
        <v>4942828</v>
      </c>
      <c r="G12" s="22">
        <f>G14+G54</f>
        <v>151808</v>
      </c>
      <c r="H12" s="22">
        <f>H14+H54</f>
        <v>4791020</v>
      </c>
      <c r="I12" s="22">
        <f>I14+I54</f>
        <v>4653810</v>
      </c>
      <c r="J12" s="22">
        <f>J14+J54</f>
        <v>0</v>
      </c>
      <c r="K12" s="22">
        <f>F12-I12-J12</f>
        <v>289018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D14-D34</f>
        <v>1186900</v>
      </c>
      <c r="E13" s="22">
        <f>E14-E34</f>
        <v>1421900</v>
      </c>
      <c r="F13" s="22">
        <f>G13+H13</f>
        <v>1529502</v>
      </c>
      <c r="G13" s="22">
        <f>G14-G34</f>
        <v>151808</v>
      </c>
      <c r="H13" s="22">
        <f>H14-H34</f>
        <v>1377694</v>
      </c>
      <c r="I13" s="22">
        <f>I14-I34</f>
        <v>1240484</v>
      </c>
      <c r="J13" s="22">
        <f>J14-J34</f>
        <v>0</v>
      </c>
      <c r="K13" s="22">
        <f>F13-I13-J13</f>
        <v>289018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D15+D46</f>
        <v>3446900</v>
      </c>
      <c r="E14" s="22">
        <f>E15+E46</f>
        <v>3586900</v>
      </c>
      <c r="F14" s="22">
        <f>G14+H14</f>
        <v>3642825</v>
      </c>
      <c r="G14" s="22">
        <f>G15+G46</f>
        <v>151808</v>
      </c>
      <c r="H14" s="22">
        <f>H15+H46</f>
        <v>3491017</v>
      </c>
      <c r="I14" s="22">
        <f>I15+I46</f>
        <v>3353807</v>
      </c>
      <c r="J14" s="22">
        <f>J15+J46</f>
        <v>0</v>
      </c>
      <c r="K14" s="22">
        <f>F14-I14-J14</f>
        <v>289018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D16+D23+D33+D43</f>
        <v>3326900</v>
      </c>
      <c r="E15" s="22">
        <f>E16+E23+E33+E43</f>
        <v>3466900</v>
      </c>
      <c r="F15" s="22">
        <f>G15+H15</f>
        <v>3408606</v>
      </c>
      <c r="G15" s="22">
        <f>G16+G23+G33+G43</f>
        <v>115307</v>
      </c>
      <c r="H15" s="22">
        <f>H16+H23+H33+H43</f>
        <v>3293299</v>
      </c>
      <c r="I15" s="22">
        <f>I16+I23+I33+I43</f>
        <v>3303737</v>
      </c>
      <c r="J15" s="22">
        <f>J16+J23+J33+J43</f>
        <v>0</v>
      </c>
      <c r="K15" s="22">
        <f>F15-I15-J15</f>
        <v>104869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</f>
        <v>303000</v>
      </c>
      <c r="E16" s="22">
        <f>+E17</f>
        <v>473000</v>
      </c>
      <c r="F16" s="22">
        <f>G16+H16</f>
        <v>517957</v>
      </c>
      <c r="G16" s="22">
        <f>+G17</f>
        <v>0</v>
      </c>
      <c r="H16" s="22">
        <f>+H17</f>
        <v>517957</v>
      </c>
      <c r="I16" s="22">
        <f>+I17</f>
        <v>517957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303000</v>
      </c>
      <c r="E17" s="22">
        <f>E18+E20</f>
        <v>473000</v>
      </c>
      <c r="F17" s="22">
        <f>G17+H17</f>
        <v>517957</v>
      </c>
      <c r="G17" s="22">
        <f>G18+G20</f>
        <v>0</v>
      </c>
      <c r="H17" s="22">
        <f>H18+H20</f>
        <v>517957</v>
      </c>
      <c r="I17" s="22">
        <f>I18+I20</f>
        <v>517957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0</v>
      </c>
      <c r="E18" s="22">
        <f>+E19</f>
        <v>0</v>
      </c>
      <c r="F18" s="22">
        <f>G18+H18</f>
        <v>4358</v>
      </c>
      <c r="G18" s="22">
        <f>+G19</f>
        <v>0</v>
      </c>
      <c r="H18" s="22">
        <f>+H19</f>
        <v>4358</v>
      </c>
      <c r="I18" s="22">
        <f>+I19</f>
        <v>4358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4358</v>
      </c>
      <c r="G19" s="22">
        <v>0</v>
      </c>
      <c r="H19" s="22">
        <v>4358</v>
      </c>
      <c r="I19" s="22">
        <v>4358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303000</v>
      </c>
      <c r="E20" s="22">
        <f>E21+E22</f>
        <v>473000</v>
      </c>
      <c r="F20" s="22">
        <f>G20+H20</f>
        <v>513599</v>
      </c>
      <c r="G20" s="22">
        <f>G21+G22</f>
        <v>0</v>
      </c>
      <c r="H20" s="22">
        <f>H21+H22</f>
        <v>513599</v>
      </c>
      <c r="I20" s="22">
        <f>I21+I22</f>
        <v>513599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60000</v>
      </c>
      <c r="E21" s="22">
        <v>230000</v>
      </c>
      <c r="F21" s="22">
        <f>G21+H21</f>
        <v>228371</v>
      </c>
      <c r="G21" s="22">
        <v>0</v>
      </c>
      <c r="H21" s="22">
        <v>228371</v>
      </c>
      <c r="I21" s="22">
        <v>228371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243000</v>
      </c>
      <c r="E22" s="22">
        <v>243000</v>
      </c>
      <c r="F22" s="22">
        <f>G22+H22</f>
        <v>285228</v>
      </c>
      <c r="G22" s="22">
        <v>0</v>
      </c>
      <c r="H22" s="22">
        <v>285228</v>
      </c>
      <c r="I22" s="22">
        <v>285228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715500</v>
      </c>
      <c r="E23" s="22">
        <f>E24</f>
        <v>780500</v>
      </c>
      <c r="F23" s="22">
        <f>G23+H23</f>
        <v>719990</v>
      </c>
      <c r="G23" s="22">
        <f>G24</f>
        <v>101177</v>
      </c>
      <c r="H23" s="22">
        <f>H24</f>
        <v>618813</v>
      </c>
      <c r="I23" s="22">
        <f>I24</f>
        <v>625472</v>
      </c>
      <c r="J23" s="22">
        <f>J24</f>
        <v>0</v>
      </c>
      <c r="K23" s="22">
        <f>F23-I23-J23</f>
        <v>94518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715500</v>
      </c>
      <c r="E24" s="22">
        <f>E25+E28+E32</f>
        <v>780500</v>
      </c>
      <c r="F24" s="22">
        <f>G24+H24</f>
        <v>719990</v>
      </c>
      <c r="G24" s="22">
        <f>G25+G28+G32</f>
        <v>101177</v>
      </c>
      <c r="H24" s="22">
        <f>H25+H28+H32</f>
        <v>618813</v>
      </c>
      <c r="I24" s="22">
        <f>I25+I28+I32</f>
        <v>625472</v>
      </c>
      <c r="J24" s="22">
        <f>J25+J28+J32</f>
        <v>0</v>
      </c>
      <c r="K24" s="22">
        <f>F24-I24-J24</f>
        <v>94518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343200</v>
      </c>
      <c r="E25" s="22">
        <f>E26+E27</f>
        <v>343200</v>
      </c>
      <c r="F25" s="22">
        <f>G25+H25</f>
        <v>346690</v>
      </c>
      <c r="G25" s="22">
        <f>G26+G27</f>
        <v>5457</v>
      </c>
      <c r="H25" s="22">
        <f>H26+H27</f>
        <v>341233</v>
      </c>
      <c r="I25" s="22">
        <f>I26+I27</f>
        <v>339487</v>
      </c>
      <c r="J25" s="22">
        <f>J26+J27</f>
        <v>0</v>
      </c>
      <c r="K25" s="22">
        <f>F25-I25-J25</f>
        <v>7203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19500</v>
      </c>
      <c r="E26" s="22">
        <v>19500</v>
      </c>
      <c r="F26" s="22">
        <f>G26+H26</f>
        <v>23740</v>
      </c>
      <c r="G26" s="22">
        <v>3653</v>
      </c>
      <c r="H26" s="22">
        <v>20087</v>
      </c>
      <c r="I26" s="22">
        <v>19272</v>
      </c>
      <c r="J26" s="22">
        <v>0</v>
      </c>
      <c r="K26" s="22">
        <f>F26-I26-J26</f>
        <v>4468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323700</v>
      </c>
      <c r="E27" s="22">
        <v>323700</v>
      </c>
      <c r="F27" s="22">
        <f>G27+H27</f>
        <v>322950</v>
      </c>
      <c r="G27" s="22">
        <v>1804</v>
      </c>
      <c r="H27" s="22">
        <v>321146</v>
      </c>
      <c r="I27" s="22">
        <v>320215</v>
      </c>
      <c r="J27" s="22">
        <v>0</v>
      </c>
      <c r="K27" s="22">
        <f>F27-I27-J27</f>
        <v>2735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372300</v>
      </c>
      <c r="E28" s="22">
        <f>E29+E30+E31</f>
        <v>437300</v>
      </c>
      <c r="F28" s="22">
        <f>G28+H28</f>
        <v>372702</v>
      </c>
      <c r="G28" s="22">
        <f>G29+G30+G31</f>
        <v>95720</v>
      </c>
      <c r="H28" s="22">
        <f>H29+H30+H31</f>
        <v>276982</v>
      </c>
      <c r="I28" s="22">
        <f>I29+I30+I31</f>
        <v>285387</v>
      </c>
      <c r="J28" s="22">
        <f>J29+J30+J31</f>
        <v>0</v>
      </c>
      <c r="K28" s="22">
        <f>F28-I28-J28</f>
        <v>87315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87600</v>
      </c>
      <c r="E29" s="22">
        <v>87600</v>
      </c>
      <c r="F29" s="22">
        <f>G29+H29</f>
        <v>86770</v>
      </c>
      <c r="G29" s="22">
        <v>15374</v>
      </c>
      <c r="H29" s="22">
        <v>71396</v>
      </c>
      <c r="I29" s="22">
        <v>69935</v>
      </c>
      <c r="J29" s="22">
        <v>0</v>
      </c>
      <c r="K29" s="22">
        <f>F29-I29-J29</f>
        <v>16835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54700</v>
      </c>
      <c r="E30" s="22">
        <v>54700</v>
      </c>
      <c r="F30" s="22">
        <f>G30+H30</f>
        <v>1498</v>
      </c>
      <c r="G30" s="22">
        <v>0</v>
      </c>
      <c r="H30" s="22">
        <v>1498</v>
      </c>
      <c r="I30" s="22">
        <v>1460</v>
      </c>
      <c r="J30" s="22">
        <v>0</v>
      </c>
      <c r="K30" s="22">
        <f>F30-I30-J30</f>
        <v>38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230000</v>
      </c>
      <c r="E31" s="22">
        <v>295000</v>
      </c>
      <c r="F31" s="22">
        <f>G31+H31</f>
        <v>284434</v>
      </c>
      <c r="G31" s="22">
        <v>80346</v>
      </c>
      <c r="H31" s="22">
        <v>204088</v>
      </c>
      <c r="I31" s="22">
        <v>213992</v>
      </c>
      <c r="J31" s="22">
        <v>0</v>
      </c>
      <c r="K31" s="22">
        <f>F31-I31-J31</f>
        <v>70442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0</v>
      </c>
      <c r="E32" s="22">
        <v>0</v>
      </c>
      <c r="F32" s="22">
        <f>G32+H32</f>
        <v>598</v>
      </c>
      <c r="G32" s="22">
        <v>0</v>
      </c>
      <c r="H32" s="22">
        <v>598</v>
      </c>
      <c r="I32" s="22">
        <v>598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2303400</v>
      </c>
      <c r="E33" s="22">
        <f>E34+E38</f>
        <v>2208400</v>
      </c>
      <c r="F33" s="22">
        <f>G33+H33</f>
        <v>2157888</v>
      </c>
      <c r="G33" s="22">
        <f>G34+G38</f>
        <v>14130</v>
      </c>
      <c r="H33" s="22">
        <f>H34+H38</f>
        <v>2143758</v>
      </c>
      <c r="I33" s="22">
        <f>I34+I38</f>
        <v>2148011</v>
      </c>
      <c r="J33" s="22">
        <f>J34+J38</f>
        <v>0</v>
      </c>
      <c r="K33" s="22">
        <f>F33-I33-J33</f>
        <v>9877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2260000</v>
      </c>
      <c r="E34" s="22">
        <f>+E35+E36+E37</f>
        <v>2165000</v>
      </c>
      <c r="F34" s="22">
        <f>G34+H34</f>
        <v>2113323</v>
      </c>
      <c r="G34" s="22">
        <f>+G35+G36+G37</f>
        <v>0</v>
      </c>
      <c r="H34" s="22">
        <f>+H35+H36+H37</f>
        <v>2113323</v>
      </c>
      <c r="I34" s="22">
        <f>+I35+I36+I37</f>
        <v>2113323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1653000</v>
      </c>
      <c r="E35" s="22">
        <v>1558000</v>
      </c>
      <c r="F35" s="22">
        <f>G35+H35</f>
        <v>1506323</v>
      </c>
      <c r="G35" s="22">
        <v>0</v>
      </c>
      <c r="H35" s="22">
        <v>1506323</v>
      </c>
      <c r="I35" s="22">
        <v>1506323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557000</v>
      </c>
      <c r="E37" s="22">
        <v>557000</v>
      </c>
      <c r="F37" s="22">
        <f>G37+H37</f>
        <v>557000</v>
      </c>
      <c r="G37" s="22">
        <v>0</v>
      </c>
      <c r="H37" s="22">
        <v>557000</v>
      </c>
      <c r="I37" s="22">
        <v>557000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</f>
        <v>43400</v>
      </c>
      <c r="E38" s="22">
        <f>E39+E42</f>
        <v>43400</v>
      </c>
      <c r="F38" s="22">
        <f>G38+H38</f>
        <v>44565</v>
      </c>
      <c r="G38" s="22">
        <f>G39+G42</f>
        <v>14130</v>
      </c>
      <c r="H38" s="22">
        <f>H39+H42</f>
        <v>30435</v>
      </c>
      <c r="I38" s="22">
        <f>I39+I42</f>
        <v>34688</v>
      </c>
      <c r="J38" s="22">
        <f>J39+J42</f>
        <v>0</v>
      </c>
      <c r="K38" s="22">
        <f>F38-I38-J38</f>
        <v>9877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43400</v>
      </c>
      <c r="E39" s="22">
        <f>E40+E41</f>
        <v>43400</v>
      </c>
      <c r="F39" s="22">
        <f>G39+H39</f>
        <v>44564</v>
      </c>
      <c r="G39" s="22">
        <f>G40+G41</f>
        <v>14130</v>
      </c>
      <c r="H39" s="22">
        <f>H40+H41</f>
        <v>30434</v>
      </c>
      <c r="I39" s="22">
        <f>I40+I41</f>
        <v>34687</v>
      </c>
      <c r="J39" s="22">
        <f>J40+J41</f>
        <v>0</v>
      </c>
      <c r="K39" s="22">
        <f>F39-I39-J39</f>
        <v>9877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29600</v>
      </c>
      <c r="E40" s="22">
        <v>29600</v>
      </c>
      <c r="F40" s="22">
        <f>G40+H40</f>
        <v>32214</v>
      </c>
      <c r="G40" s="22">
        <v>10043</v>
      </c>
      <c r="H40" s="22">
        <v>22171</v>
      </c>
      <c r="I40" s="22">
        <v>24665</v>
      </c>
      <c r="J40" s="22">
        <v>0</v>
      </c>
      <c r="K40" s="22">
        <f>F40-I40-J40</f>
        <v>7549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13800</v>
      </c>
      <c r="E41" s="22">
        <v>13800</v>
      </c>
      <c r="F41" s="22">
        <f>G41+H41</f>
        <v>12350</v>
      </c>
      <c r="G41" s="22">
        <v>4087</v>
      </c>
      <c r="H41" s="22">
        <v>8263</v>
      </c>
      <c r="I41" s="22">
        <v>10022</v>
      </c>
      <c r="J41" s="22">
        <v>0</v>
      </c>
      <c r="K41" s="22">
        <f>F41-I41-J41</f>
        <v>2328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0</v>
      </c>
      <c r="E42" s="22">
        <v>0</v>
      </c>
      <c r="F42" s="22">
        <f>G42+H42</f>
        <v>1</v>
      </c>
      <c r="G42" s="22">
        <v>0</v>
      </c>
      <c r="H42" s="22">
        <v>1</v>
      </c>
      <c r="I42" s="22">
        <v>1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5000</v>
      </c>
      <c r="E43" s="22">
        <f>E44</f>
        <v>5000</v>
      </c>
      <c r="F43" s="22">
        <f>G43+H43</f>
        <v>12771</v>
      </c>
      <c r="G43" s="22">
        <f>G44</f>
        <v>0</v>
      </c>
      <c r="H43" s="22">
        <f>H44</f>
        <v>12771</v>
      </c>
      <c r="I43" s="22">
        <f>I44</f>
        <v>12297</v>
      </c>
      <c r="J43" s="22">
        <f>J44</f>
        <v>0</v>
      </c>
      <c r="K43" s="22">
        <f>F43-I43-J43</f>
        <v>474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f>D45</f>
        <v>5000</v>
      </c>
      <c r="E44" s="22">
        <f>E45</f>
        <v>5000</v>
      </c>
      <c r="F44" s="22">
        <f>G44+H44</f>
        <v>12771</v>
      </c>
      <c r="G44" s="22">
        <f>G45</f>
        <v>0</v>
      </c>
      <c r="H44" s="22">
        <f>H45</f>
        <v>12771</v>
      </c>
      <c r="I44" s="22">
        <f>I45</f>
        <v>12297</v>
      </c>
      <c r="J44" s="22">
        <f>J45</f>
        <v>0</v>
      </c>
      <c r="K44" s="22">
        <f>F44-I44-J44</f>
        <v>474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v>5000</v>
      </c>
      <c r="E45" s="22">
        <v>5000</v>
      </c>
      <c r="F45" s="22">
        <f>G45+H45</f>
        <v>12771</v>
      </c>
      <c r="G45" s="22">
        <v>0</v>
      </c>
      <c r="H45" s="22">
        <v>12771</v>
      </c>
      <c r="I45" s="22">
        <v>12297</v>
      </c>
      <c r="J45" s="22">
        <v>0</v>
      </c>
      <c r="K45" s="22">
        <f>F45-I45-J45</f>
        <v>474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+D47</f>
        <v>120000</v>
      </c>
      <c r="E46" s="22">
        <f>+E47</f>
        <v>120000</v>
      </c>
      <c r="F46" s="22">
        <f>G46+H46</f>
        <v>234219</v>
      </c>
      <c r="G46" s="22">
        <f>+G47</f>
        <v>36501</v>
      </c>
      <c r="H46" s="22">
        <f>+H47</f>
        <v>197718</v>
      </c>
      <c r="I46" s="22">
        <f>+I47</f>
        <v>50070</v>
      </c>
      <c r="J46" s="22">
        <f>+J47</f>
        <v>0</v>
      </c>
      <c r="K46" s="22">
        <f>F46-I46-J46</f>
        <v>184149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</f>
        <v>120000</v>
      </c>
      <c r="E47" s="22">
        <f>+E48</f>
        <v>120000</v>
      </c>
      <c r="F47" s="22">
        <f>G47+H47</f>
        <v>234219</v>
      </c>
      <c r="G47" s="22">
        <f>+G48</f>
        <v>36501</v>
      </c>
      <c r="H47" s="22">
        <f>+H48</f>
        <v>197718</v>
      </c>
      <c r="I47" s="22">
        <f>+I48</f>
        <v>50070</v>
      </c>
      <c r="J47" s="22">
        <f>+J48</f>
        <v>0</v>
      </c>
      <c r="K47" s="22">
        <f>F47-I47-J47</f>
        <v>184149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D49+D51</f>
        <v>120000</v>
      </c>
      <c r="E48" s="22">
        <f>E49+E51</f>
        <v>120000</v>
      </c>
      <c r="F48" s="22">
        <f>G48+H48</f>
        <v>234219</v>
      </c>
      <c r="G48" s="22">
        <f>G49+G51</f>
        <v>36501</v>
      </c>
      <c r="H48" s="22">
        <f>H49+H51</f>
        <v>197718</v>
      </c>
      <c r="I48" s="22">
        <f>I49+I51</f>
        <v>50070</v>
      </c>
      <c r="J48" s="22">
        <f>J49+J51</f>
        <v>0</v>
      </c>
      <c r="K48" s="22">
        <f>F48-I48-J48</f>
        <v>184149</v>
      </c>
    </row>
    <row r="49" spans="1:12" s="7" customFormat="1" ht="22.5" x14ac:dyDescent="0.25">
      <c r="A49" s="21" t="s">
        <v>133</v>
      </c>
      <c r="B49" s="21" t="s">
        <v>134</v>
      </c>
      <c r="C49" s="21" t="s">
        <v>135</v>
      </c>
      <c r="D49" s="22">
        <f>D50</f>
        <v>0</v>
      </c>
      <c r="E49" s="22">
        <f>E50</f>
        <v>0</v>
      </c>
      <c r="F49" s="22">
        <f>G49+H49</f>
        <v>234219</v>
      </c>
      <c r="G49" s="22">
        <f>G50</f>
        <v>36501</v>
      </c>
      <c r="H49" s="22">
        <f>H50</f>
        <v>197718</v>
      </c>
      <c r="I49" s="22">
        <f>I50</f>
        <v>50070</v>
      </c>
      <c r="J49" s="22">
        <f>J50</f>
        <v>0</v>
      </c>
      <c r="K49" s="22">
        <f>F49-I49-J49</f>
        <v>184149</v>
      </c>
    </row>
    <row r="50" spans="1:12" s="7" customFormat="1" ht="22.5" x14ac:dyDescent="0.25">
      <c r="A50" s="21" t="s">
        <v>136</v>
      </c>
      <c r="B50" s="21" t="s">
        <v>137</v>
      </c>
      <c r="C50" s="21" t="s">
        <v>138</v>
      </c>
      <c r="D50" s="22">
        <v>0</v>
      </c>
      <c r="E50" s="22">
        <v>0</v>
      </c>
      <c r="F50" s="22">
        <f>G50+H50</f>
        <v>234219</v>
      </c>
      <c r="G50" s="22">
        <v>36501</v>
      </c>
      <c r="H50" s="22">
        <v>197718</v>
      </c>
      <c r="I50" s="22">
        <v>50070</v>
      </c>
      <c r="J50" s="22">
        <v>0</v>
      </c>
      <c r="K50" s="22">
        <f>F50-I50-J50</f>
        <v>184149</v>
      </c>
    </row>
    <row r="51" spans="1:12" s="7" customFormat="1" x14ac:dyDescent="0.25">
      <c r="A51" s="21" t="s">
        <v>139</v>
      </c>
      <c r="B51" s="21" t="s">
        <v>140</v>
      </c>
      <c r="C51" s="21" t="s">
        <v>141</v>
      </c>
      <c r="D51" s="22">
        <v>120000</v>
      </c>
      <c r="E51" s="22">
        <v>120000</v>
      </c>
      <c r="F51" s="22">
        <f>G51+H51</f>
        <v>0</v>
      </c>
      <c r="G51" s="22">
        <v>0</v>
      </c>
      <c r="H51" s="22">
        <v>0</v>
      </c>
      <c r="I51" s="22">
        <v>0</v>
      </c>
      <c r="J51" s="22">
        <v>0</v>
      </c>
      <c r="K51" s="22">
        <f>F51-I51-J51</f>
        <v>0</v>
      </c>
    </row>
    <row r="52" spans="1:12" s="7" customFormat="1" ht="33" x14ac:dyDescent="0.25">
      <c r="A52" s="21" t="s">
        <v>142</v>
      </c>
      <c r="B52" s="21" t="s">
        <v>143</v>
      </c>
      <c r="C52" s="21" t="s">
        <v>144</v>
      </c>
      <c r="D52" s="22">
        <v>-70000</v>
      </c>
      <c r="E52" s="22">
        <v>-10000</v>
      </c>
      <c r="F52" s="22">
        <f>G52+H52</f>
        <v>-9520</v>
      </c>
      <c r="G52" s="22">
        <v>0</v>
      </c>
      <c r="H52" s="22">
        <v>-9520</v>
      </c>
      <c r="I52" s="22">
        <v>-9520</v>
      </c>
      <c r="J52" s="22">
        <v>0</v>
      </c>
      <c r="K52" s="22">
        <f>F52-I52-J52</f>
        <v>0</v>
      </c>
    </row>
    <row r="53" spans="1:12" s="7" customFormat="1" x14ac:dyDescent="0.25">
      <c r="A53" s="21" t="s">
        <v>145</v>
      </c>
      <c r="B53" s="21" t="s">
        <v>146</v>
      </c>
      <c r="C53" s="21" t="s">
        <v>147</v>
      </c>
      <c r="D53" s="22">
        <v>70000</v>
      </c>
      <c r="E53" s="22">
        <v>10000</v>
      </c>
      <c r="F53" s="22">
        <f>G53+H53</f>
        <v>9520</v>
      </c>
      <c r="G53" s="22">
        <v>0</v>
      </c>
      <c r="H53" s="22">
        <v>9520</v>
      </c>
      <c r="I53" s="22">
        <v>9520</v>
      </c>
      <c r="J53" s="22">
        <v>0</v>
      </c>
      <c r="K53" s="22">
        <f>F53-I53-J53</f>
        <v>0</v>
      </c>
    </row>
    <row r="54" spans="1:12" s="7" customFormat="1" x14ac:dyDescent="0.25">
      <c r="A54" s="21" t="s">
        <v>148</v>
      </c>
      <c r="B54" s="21" t="s">
        <v>149</v>
      </c>
      <c r="C54" s="21" t="s">
        <v>150</v>
      </c>
      <c r="D54" s="22">
        <f>D55</f>
        <v>0</v>
      </c>
      <c r="E54" s="22">
        <f>E55</f>
        <v>1297608</v>
      </c>
      <c r="F54" s="22">
        <f>G54+H54</f>
        <v>1300003</v>
      </c>
      <c r="G54" s="22">
        <f>G55</f>
        <v>0</v>
      </c>
      <c r="H54" s="22">
        <f>H55</f>
        <v>1300003</v>
      </c>
      <c r="I54" s="22">
        <f>I55</f>
        <v>1300003</v>
      </c>
      <c r="J54" s="22">
        <f>J55</f>
        <v>0</v>
      </c>
      <c r="K54" s="22">
        <f>F54-I54-J54</f>
        <v>0</v>
      </c>
    </row>
    <row r="55" spans="1:12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</f>
        <v>0</v>
      </c>
      <c r="E55" s="22">
        <f>E56</f>
        <v>1297608</v>
      </c>
      <c r="F55" s="22">
        <f>G55+H55</f>
        <v>1300003</v>
      </c>
      <c r="G55" s="22">
        <f>G56</f>
        <v>0</v>
      </c>
      <c r="H55" s="22">
        <f>H56</f>
        <v>1300003</v>
      </c>
      <c r="I55" s="22">
        <f>I56</f>
        <v>1300003</v>
      </c>
      <c r="J55" s="22">
        <f>J56</f>
        <v>0</v>
      </c>
      <c r="K55" s="22">
        <f>F55-I55-J55</f>
        <v>0</v>
      </c>
    </row>
    <row r="56" spans="1:12" s="7" customFormat="1" ht="75" x14ac:dyDescent="0.25">
      <c r="A56" s="21" t="s">
        <v>154</v>
      </c>
      <c r="B56" s="21" t="s">
        <v>155</v>
      </c>
      <c r="C56" s="21" t="s">
        <v>156</v>
      </c>
      <c r="D56" s="22">
        <f>+D57+D58+D59</f>
        <v>0</v>
      </c>
      <c r="E56" s="22">
        <f>+E57+E58+E59</f>
        <v>1297608</v>
      </c>
      <c r="F56" s="22">
        <f>G56+H56</f>
        <v>1300003</v>
      </c>
      <c r="G56" s="22">
        <f>+G57+G58+G59</f>
        <v>0</v>
      </c>
      <c r="H56" s="22">
        <f>+H57+H58+H59</f>
        <v>1300003</v>
      </c>
      <c r="I56" s="22">
        <f>+I57+I58+I59</f>
        <v>1300003</v>
      </c>
      <c r="J56" s="22">
        <f>+J57+J58+J59</f>
        <v>0</v>
      </c>
      <c r="K56" s="22">
        <f>F56-I56-J56</f>
        <v>0</v>
      </c>
    </row>
    <row r="57" spans="1:12" s="7" customFormat="1" x14ac:dyDescent="0.25">
      <c r="A57" s="21" t="s">
        <v>157</v>
      </c>
      <c r="B57" s="21" t="s">
        <v>158</v>
      </c>
      <c r="C57" s="21" t="s">
        <v>159</v>
      </c>
      <c r="D57" s="22">
        <v>0</v>
      </c>
      <c r="E57" s="22">
        <v>30912</v>
      </c>
      <c r="F57" s="22">
        <f>G57+H57</f>
        <v>30912</v>
      </c>
      <c r="G57" s="22">
        <v>0</v>
      </c>
      <c r="H57" s="22">
        <v>30912</v>
      </c>
      <c r="I57" s="22">
        <v>30912</v>
      </c>
      <c r="J57" s="22">
        <v>0</v>
      </c>
      <c r="K57" s="22">
        <f>F57-I57-J57</f>
        <v>0</v>
      </c>
    </row>
    <row r="58" spans="1:12" s="7" customFormat="1" ht="33" x14ac:dyDescent="0.25">
      <c r="A58" s="21" t="s">
        <v>160</v>
      </c>
      <c r="B58" s="21" t="s">
        <v>161</v>
      </c>
      <c r="C58" s="21" t="s">
        <v>162</v>
      </c>
      <c r="D58" s="22">
        <v>0</v>
      </c>
      <c r="E58" s="22">
        <v>11575</v>
      </c>
      <c r="F58" s="22">
        <f>G58+H58</f>
        <v>13971</v>
      </c>
      <c r="G58" s="22">
        <v>0</v>
      </c>
      <c r="H58" s="22">
        <v>13971</v>
      </c>
      <c r="I58" s="22">
        <v>13971</v>
      </c>
      <c r="J58" s="22">
        <v>0</v>
      </c>
      <c r="K58" s="22">
        <f>F58-I58-J58</f>
        <v>0</v>
      </c>
    </row>
    <row r="59" spans="1:12" s="7" customFormat="1" ht="22.5" x14ac:dyDescent="0.25">
      <c r="A59" s="21" t="s">
        <v>163</v>
      </c>
      <c r="B59" s="21" t="s">
        <v>164</v>
      </c>
      <c r="C59" s="21" t="s">
        <v>165</v>
      </c>
      <c r="D59" s="22">
        <v>0</v>
      </c>
      <c r="E59" s="22">
        <v>1255121</v>
      </c>
      <c r="F59" s="22">
        <f>G59+H59</f>
        <v>1255120</v>
      </c>
      <c r="G59" s="22">
        <v>0</v>
      </c>
      <c r="H59" s="22">
        <v>1255120</v>
      </c>
      <c r="I59" s="22">
        <v>1255120</v>
      </c>
      <c r="J59" s="22">
        <v>0</v>
      </c>
      <c r="K59" s="22">
        <f>F59-I59-J59</f>
        <v>0</v>
      </c>
    </row>
    <row r="60" spans="1:12" s="7" customFormat="1" x14ac:dyDescent="0.25">
      <c r="A60" s="19"/>
      <c r="B60" s="19"/>
      <c r="C60" s="19"/>
      <c r="D60" s="20"/>
      <c r="E60" s="20"/>
      <c r="F60" s="20"/>
      <c r="G60" s="20"/>
      <c r="H60" s="20"/>
      <c r="I60" s="20"/>
      <c r="J60" s="20"/>
      <c r="K60" s="20"/>
    </row>
    <row r="61" spans="1:12" x14ac:dyDescent="0.25">
      <c r="A61" s="24" t="s">
        <v>166</v>
      </c>
      <c r="B61" s="24"/>
      <c r="C61" s="24"/>
      <c r="D61" s="24"/>
      <c r="E61" s="24"/>
      <c r="F61" s="24"/>
      <c r="G61" s="24"/>
      <c r="H61" s="24"/>
      <c r="I61" s="24" t="s">
        <v>168</v>
      </c>
      <c r="J61" s="24"/>
      <c r="K61" s="24"/>
      <c r="L61" s="24"/>
    </row>
    <row r="62" spans="1:12" x14ac:dyDescent="0.25">
      <c r="A62" s="3" t="s">
        <v>167</v>
      </c>
      <c r="B62" s="3"/>
      <c r="C62" s="3"/>
      <c r="D62" s="3"/>
      <c r="E62" s="3"/>
      <c r="F62" s="3"/>
      <c r="G62" s="3"/>
      <c r="H62" s="3"/>
      <c r="I62" s="3" t="s">
        <v>169</v>
      </c>
      <c r="J62" s="3"/>
      <c r="K62" s="3"/>
      <c r="L62" s="3"/>
    </row>
    <row r="121" spans="1:20" x14ac:dyDescent="0.25">
      <c r="A121" s="23"/>
      <c r="B121" s="23"/>
      <c r="C121" s="23"/>
      <c r="D121" s="23"/>
      <c r="I121" s="23"/>
      <c r="J121" s="23"/>
      <c r="K121" s="23"/>
      <c r="L121" s="23"/>
      <c r="Q121" s="23"/>
      <c r="R121" s="23"/>
      <c r="S121" s="23"/>
      <c r="T121" s="23"/>
    </row>
  </sheetData>
  <mergeCells count="25">
    <mergeCell ref="K8:K10"/>
    <mergeCell ref="A61:D61"/>
    <mergeCell ref="A62:D62"/>
    <mergeCell ref="E61:H61"/>
    <mergeCell ref="E62:H62"/>
    <mergeCell ref="I61:L61"/>
    <mergeCell ref="I62:L62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2018-03-01T07:57:29Z</dcterms:created>
  <dcterms:modified xsi:type="dcterms:W3CDTF">2018-03-01T07:57:30Z</dcterms:modified>
</cp:coreProperties>
</file>