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F40" i="1"/>
  <c r="F44" i="1" s="1"/>
  <c r="F45" i="1" s="1"/>
  <c r="F73" i="1" s="1"/>
  <c r="E52" i="1"/>
  <c r="F52" i="1"/>
  <c r="E71" i="1"/>
  <c r="E72" i="1" s="1"/>
  <c r="F71" i="1"/>
  <c r="F72" i="1" s="1"/>
  <c r="E80" i="1"/>
  <c r="F80" i="1"/>
  <c r="E45" i="1" l="1"/>
  <c r="E73" i="1" s="1"/>
</calcChain>
</file>

<file path=xl/sharedStrings.xml><?xml version="1.0" encoding="utf-8"?>
<sst xmlns="http://schemas.openxmlformats.org/spreadsheetml/2006/main" count="308" uniqueCount="191">
  <si>
    <t>JUDETUL VASLUI</t>
  </si>
  <si>
    <t>COMUNA VUTCANI</t>
  </si>
  <si>
    <t>CIF 3337680</t>
  </si>
  <si>
    <t xml:space="preserve"> </t>
  </si>
  <si>
    <t>Bilant</t>
  </si>
  <si>
    <t>Trimestrul: 1,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</si>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</sst>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61593</v>
      </c>
      <c r="F10" s="10">
        <v>53300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509987</v>
      </c>
      <c r="F11" s="10">
        <v>500246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14043227</v>
      </c>
      <c r="F12" s="10">
        <v>14168696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14614807</v>
      </c>
      <c r="F18" s="10">
        <f>F10+F11+F12+F13+F14+F16</f>
        <v>14722242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445982</v>
      </c>
      <c r="F20" s="10">
        <v>587367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7306</v>
      </c>
      <c r="F22" s="10">
        <v>7306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289018</v>
      </c>
      <c r="F26" s="10">
        <v>854138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289018</v>
      </c>
      <c r="F27" s="10">
        <v>854138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593633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296324</v>
      </c>
      <c r="F31" s="10">
        <f>F22+F26+F28+F30</f>
        <v>1455077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46806</v>
      </c>
      <c r="F34" s="10">
        <v>-96803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46806</v>
      </c>
      <c r="F40" s="10">
        <f>F34+F35+F37+F38</f>
        <v>-96803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789112</v>
      </c>
      <c r="F44" s="10">
        <f>F20+F31+F32+F40+F41+F42+F43</f>
        <v>1945641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15403919</v>
      </c>
      <c r="F45" s="10">
        <f>F18+F44</f>
        <v>16667883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16652</v>
      </c>
      <c r="F54" s="10">
        <v>10854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2178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7154</v>
      </c>
      <c r="F56" s="10">
        <v>3534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60187</v>
      </c>
      <c r="F58" s="10">
        <v>66229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46797</v>
      </c>
      <c r="F60" s="10">
        <v>57959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74719</v>
      </c>
      <c r="F66" s="10">
        <v>92580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44965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151558</v>
      </c>
      <c r="F71" s="10">
        <f>F54+F58+F62+F64+F65+F66+F67+F69+F70</f>
        <v>214628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151558</v>
      </c>
      <c r="F72" s="10">
        <f>F52+F71</f>
        <v>214628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15252361</v>
      </c>
      <c r="F73" s="10">
        <f>F45-F72</f>
        <v>16453255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11804737</v>
      </c>
      <c r="F75" s="10">
        <v>11844602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2094686</v>
      </c>
      <c r="F76" s="10">
        <v>3446588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1352938</v>
      </c>
      <c r="F78" s="10">
        <v>1162065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15252361</v>
      </c>
      <c r="F80" s="10">
        <f>F75+F76-F77+F78-F79</f>
        <v>16453255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/>
      <c r="D82" s="12"/>
      <c r="E82" s="12" t="s">
        <v>189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190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2018-06-28T11:32:37Z</dcterms:created>
  <dcterms:modified xsi:type="dcterms:W3CDTF">2018-06-28T11:32:39Z</dcterms:modified>
</cp:coreProperties>
</file>