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K18" i="1"/>
  <c r="K17" i="1" s="1"/>
  <c r="J19" i="1"/>
  <c r="J20" i="1"/>
  <c r="D21" i="1"/>
  <c r="E21" i="1"/>
  <c r="F21" i="1"/>
  <c r="G21" i="1"/>
  <c r="H21" i="1"/>
  <c r="I21" i="1"/>
  <c r="J21" i="1" s="1"/>
  <c r="K21" i="1"/>
  <c r="J22" i="1"/>
  <c r="D24" i="1"/>
  <c r="D23" i="1" s="1"/>
  <c r="E24" i="1"/>
  <c r="E23" i="1" s="1"/>
  <c r="F24" i="1"/>
  <c r="F23" i="1" s="1"/>
  <c r="G24" i="1"/>
  <c r="G23" i="1" s="1"/>
  <c r="H24" i="1"/>
  <c r="J24" i="1" s="1"/>
  <c r="I24" i="1"/>
  <c r="I23" i="1" s="1"/>
  <c r="K24" i="1"/>
  <c r="K23" i="1" s="1"/>
  <c r="J25" i="1"/>
  <c r="J26" i="1"/>
  <c r="J27" i="1"/>
  <c r="J28" i="1"/>
  <c r="D30" i="1"/>
  <c r="D29" i="1" s="1"/>
  <c r="E30" i="1"/>
  <c r="E29" i="1" s="1"/>
  <c r="F30" i="1"/>
  <c r="F29" i="1" s="1"/>
  <c r="G30" i="1"/>
  <c r="G29" i="1" s="1"/>
  <c r="H30" i="1"/>
  <c r="J30" i="1" s="1"/>
  <c r="I30" i="1"/>
  <c r="I29" i="1" s="1"/>
  <c r="K30" i="1"/>
  <c r="K29" i="1" s="1"/>
  <c r="J31" i="1"/>
  <c r="D32" i="1"/>
  <c r="E32" i="1"/>
  <c r="F32" i="1"/>
  <c r="G32" i="1"/>
  <c r="H32" i="1"/>
  <c r="J32" i="1" s="1"/>
  <c r="I32" i="1"/>
  <c r="K32" i="1"/>
  <c r="J33" i="1"/>
  <c r="D35" i="1"/>
  <c r="D34" i="1" s="1"/>
  <c r="E35" i="1"/>
  <c r="E34" i="1" s="1"/>
  <c r="F35" i="1"/>
  <c r="F34" i="1" s="1"/>
  <c r="G35" i="1"/>
  <c r="G34" i="1" s="1"/>
  <c r="H35" i="1"/>
  <c r="H34" i="1" s="1"/>
  <c r="I35" i="1"/>
  <c r="I34" i="1" s="1"/>
  <c r="J35" i="1"/>
  <c r="K35" i="1"/>
  <c r="K34" i="1" s="1"/>
  <c r="J36" i="1"/>
  <c r="J37" i="1"/>
  <c r="D40" i="1"/>
  <c r="D39" i="1" s="1"/>
  <c r="D38" i="1" s="1"/>
  <c r="E40" i="1"/>
  <c r="E39" i="1" s="1"/>
  <c r="E38" i="1" s="1"/>
  <c r="F40" i="1"/>
  <c r="F39" i="1" s="1"/>
  <c r="F38" i="1" s="1"/>
  <c r="G40" i="1"/>
  <c r="G39" i="1" s="1"/>
  <c r="G38" i="1" s="1"/>
  <c r="H40" i="1"/>
  <c r="J40" i="1" s="1"/>
  <c r="I40" i="1"/>
  <c r="I39" i="1" s="1"/>
  <c r="I38" i="1" s="1"/>
  <c r="K40" i="1"/>
  <c r="K39" i="1" s="1"/>
  <c r="K38" i="1" s="1"/>
  <c r="J41" i="1"/>
  <c r="D42" i="1"/>
  <c r="E42" i="1"/>
  <c r="F42" i="1"/>
  <c r="G42" i="1"/>
  <c r="H42" i="1"/>
  <c r="J42" i="1" s="1"/>
  <c r="I42" i="1"/>
  <c r="K42" i="1"/>
  <c r="J43" i="1"/>
  <c r="J44" i="1"/>
  <c r="J45" i="1"/>
  <c r="J46" i="1"/>
  <c r="J47" i="1"/>
  <c r="J48" i="1"/>
  <c r="J49" i="1"/>
  <c r="I16" i="1" l="1"/>
  <c r="I11" i="1"/>
  <c r="D16" i="1"/>
  <c r="D11" i="1" s="1"/>
  <c r="G16" i="1"/>
  <c r="G11" i="1"/>
  <c r="E16" i="1"/>
  <c r="E11" i="1" s="1"/>
  <c r="J34" i="1"/>
  <c r="H16" i="1"/>
  <c r="J16" i="1" s="1"/>
  <c r="J17" i="1"/>
  <c r="H12" i="1"/>
  <c r="J13" i="1"/>
  <c r="K16" i="1"/>
  <c r="K11" i="1" s="1"/>
  <c r="F16" i="1"/>
  <c r="F11" i="1"/>
  <c r="H39" i="1"/>
  <c r="H23" i="1"/>
  <c r="J23" i="1" s="1"/>
  <c r="J18" i="1"/>
  <c r="H29" i="1"/>
  <c r="J29" i="1" s="1"/>
  <c r="J14" i="1"/>
  <c r="J39" i="1" l="1"/>
  <c r="H38" i="1"/>
  <c r="J38" i="1" s="1"/>
  <c r="J12" i="1"/>
  <c r="H11" i="1" l="1"/>
  <c r="J11" i="1" s="1"/>
</calcChain>
</file>

<file path=xl/sharedStrings.xml><?xml version="1.0" encoding="utf-8"?>
<sst xmlns="http://schemas.openxmlformats.org/spreadsheetml/2006/main" count="141" uniqueCount="141">
  <si>
    <t>JUDETUL VASLUI</t>
  </si>
  <si>
    <t>COMUNA VUTCANI</t>
  </si>
  <si>
    <t>CIF 3337680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</si>
  <si>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</si>
  <si>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</si>
  <si>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</si>
  <si>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</si>
  <si>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</si>
  <si>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</si>
  <si>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</si>
  <si>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</si>
  <si>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</si>
  <si>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</si>
  <si>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</si>
  <si>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</si>
  <si>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</si>
  <si>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</si>
  <si>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</si>
  <si>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</si>
  <si>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</si>
  <si>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</si>
  <si>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</si>
  <si>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</si>
  <si>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</si>
  <si>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</si>
  <si>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</si>
  <si>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</si>
  <si>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</si>
  <si>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</si>
  <si>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</si>
  <si>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</si>
  <si>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</si>
  <si>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</si>
  <si>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</si>
  <si>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</si>
  <si>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</si>
  <si>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</si>
  <si>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</si>
  <si>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</si>
  <si>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</si>
  <si>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</si>
  <si>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</si>
  <si>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</si>
  <si>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</si>
  <si>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</si>
  <si>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</si>
  <si>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</si>
  <si>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</si>
  <si>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</si>
  <si>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</si>
  <si>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</si>
  <si>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</si>
  <si>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</si>
  <si>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50</t>
  </si>
  <si>
    <t>Servicii de sanatate publica</t>
  </si>
  <si>
    <t>66.02.08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</si>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</sst>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7" customFormat="1" ht="15.75" thickBot="1" x14ac:dyDescent="0.3">
      <c r="A8" s="5" t="s">
        <v>6</v>
      </c>
      <c r="B8" s="6"/>
      <c r="C8" s="12" t="s">
        <v>8</v>
      </c>
      <c r="D8" s="12" t="s">
        <v>10</v>
      </c>
      <c r="E8" s="10" t="s">
        <v>11</v>
      </c>
      <c r="F8" s="11"/>
      <c r="G8" s="12" t="s">
        <v>14</v>
      </c>
      <c r="H8" s="12" t="s">
        <v>15</v>
      </c>
      <c r="I8" s="12" t="s">
        <v>16</v>
      </c>
      <c r="J8" s="12" t="s">
        <v>17</v>
      </c>
      <c r="K8" s="12" t="s">
        <v>19</v>
      </c>
    </row>
    <row r="9" spans="1:11" s="7" customFormat="1" ht="21.75" thickBot="1" x14ac:dyDescent="0.3">
      <c r="A9" s="8"/>
      <c r="B9" s="9"/>
      <c r="C9" s="13"/>
      <c r="D9" s="13"/>
      <c r="E9" s="14" t="s">
        <v>12</v>
      </c>
      <c r="F9" s="14" t="s">
        <v>13</v>
      </c>
      <c r="G9" s="13"/>
      <c r="H9" s="13"/>
      <c r="I9" s="13"/>
      <c r="J9" s="13"/>
      <c r="K9" s="13"/>
    </row>
    <row r="10" spans="1:11" s="7" customFormat="1" ht="15.75" thickBot="1" x14ac:dyDescent="0.3">
      <c r="A10" s="10" t="s">
        <v>7</v>
      </c>
      <c r="B10" s="11"/>
      <c r="C10" s="14" t="s">
        <v>9</v>
      </c>
      <c r="D10" s="14">
        <v>1</v>
      </c>
      <c r="E10" s="14">
        <v>2</v>
      </c>
      <c r="F10" s="14">
        <v>3</v>
      </c>
      <c r="G10" s="14">
        <v>4</v>
      </c>
      <c r="H10" s="14">
        <v>5</v>
      </c>
      <c r="I10" s="14">
        <v>6</v>
      </c>
      <c r="J10" s="14" t="s">
        <v>18</v>
      </c>
      <c r="K10" s="14">
        <v>8</v>
      </c>
    </row>
    <row r="11" spans="1:11" s="7" customFormat="1" ht="22.5" x14ac:dyDescent="0.25">
      <c r="A11" s="17" t="s">
        <v>20</v>
      </c>
      <c r="B11" s="17" t="s">
        <v>21</v>
      </c>
      <c r="C11" s="17" t="s">
        <v>22</v>
      </c>
      <c r="D11" s="18">
        <f>D12+D16+D34+D38</f>
        <v>3571640</v>
      </c>
      <c r="E11" s="18">
        <f>E12+E16+E34+E38</f>
        <v>3571640</v>
      </c>
      <c r="F11" s="18">
        <f>F12+F16+F34+F38</f>
        <v>992560</v>
      </c>
      <c r="G11" s="18">
        <f>G12+G16+G34+G38</f>
        <v>992560</v>
      </c>
      <c r="H11" s="18">
        <f>H12+H16+H34+H38</f>
        <v>992560</v>
      </c>
      <c r="I11" s="18">
        <f>I12+I16+I34+I38</f>
        <v>728200</v>
      </c>
      <c r="J11" s="18">
        <f>H11-I11</f>
        <v>264360</v>
      </c>
      <c r="K11" s="18">
        <f>K12+K16+K34+K38</f>
        <v>518849</v>
      </c>
    </row>
    <row r="12" spans="1:11" s="7" customFormat="1" ht="22.5" x14ac:dyDescent="0.25">
      <c r="A12" s="17" t="s">
        <v>23</v>
      </c>
      <c r="B12" s="17" t="s">
        <v>24</v>
      </c>
      <c r="C12" s="17" t="s">
        <v>25</v>
      </c>
      <c r="D12" s="18">
        <f>D13</f>
        <v>1240200</v>
      </c>
      <c r="E12" s="18">
        <f>E13</f>
        <v>1240200</v>
      </c>
      <c r="F12" s="18">
        <f>F13</f>
        <v>346230</v>
      </c>
      <c r="G12" s="18">
        <f>G13</f>
        <v>346230</v>
      </c>
      <c r="H12" s="18">
        <f>H13</f>
        <v>346230</v>
      </c>
      <c r="I12" s="18">
        <f>I13</f>
        <v>317340</v>
      </c>
      <c r="J12" s="18">
        <f>H12-I12</f>
        <v>28890</v>
      </c>
      <c r="K12" s="18">
        <f>K13</f>
        <v>213057</v>
      </c>
    </row>
    <row r="13" spans="1:11" s="7" customFormat="1" ht="22.5" x14ac:dyDescent="0.25">
      <c r="A13" s="17" t="s">
        <v>26</v>
      </c>
      <c r="B13" s="17" t="s">
        <v>27</v>
      </c>
      <c r="C13" s="17" t="s">
        <v>28</v>
      </c>
      <c r="D13" s="18">
        <f>D14</f>
        <v>1240200</v>
      </c>
      <c r="E13" s="18">
        <f>E14</f>
        <v>1240200</v>
      </c>
      <c r="F13" s="18">
        <f>F14</f>
        <v>346230</v>
      </c>
      <c r="G13" s="18">
        <f>G14</f>
        <v>346230</v>
      </c>
      <c r="H13" s="18">
        <f>H14</f>
        <v>346230</v>
      </c>
      <c r="I13" s="18">
        <f>I14</f>
        <v>317340</v>
      </c>
      <c r="J13" s="18">
        <f>H13-I13</f>
        <v>28890</v>
      </c>
      <c r="K13" s="18">
        <f>K14</f>
        <v>213057</v>
      </c>
    </row>
    <row r="14" spans="1:11" s="7" customFormat="1" ht="22.5" x14ac:dyDescent="0.25">
      <c r="A14" s="17" t="s">
        <v>29</v>
      </c>
      <c r="B14" s="17" t="s">
        <v>30</v>
      </c>
      <c r="C14" s="17" t="s">
        <v>31</v>
      </c>
      <c r="D14" s="18">
        <f>D15</f>
        <v>1240200</v>
      </c>
      <c r="E14" s="18">
        <f>E15</f>
        <v>1240200</v>
      </c>
      <c r="F14" s="18">
        <f>F15</f>
        <v>346230</v>
      </c>
      <c r="G14" s="18">
        <f>G15</f>
        <v>346230</v>
      </c>
      <c r="H14" s="18">
        <f>H15</f>
        <v>346230</v>
      </c>
      <c r="I14" s="18">
        <f>I15</f>
        <v>317340</v>
      </c>
      <c r="J14" s="18">
        <f>H14-I14</f>
        <v>28890</v>
      </c>
      <c r="K14" s="18">
        <f>K15</f>
        <v>213057</v>
      </c>
    </row>
    <row r="15" spans="1:11" s="7" customFormat="1" x14ac:dyDescent="0.25">
      <c r="A15" s="17" t="s">
        <v>32</v>
      </c>
      <c r="B15" s="17" t="s">
        <v>33</v>
      </c>
      <c r="C15" s="17" t="s">
        <v>34</v>
      </c>
      <c r="D15" s="18">
        <v>1240200</v>
      </c>
      <c r="E15" s="18">
        <v>1240200</v>
      </c>
      <c r="F15" s="18">
        <v>346230</v>
      </c>
      <c r="G15" s="18">
        <v>346230</v>
      </c>
      <c r="H15" s="18">
        <v>346230</v>
      </c>
      <c r="I15" s="18">
        <v>317340</v>
      </c>
      <c r="J15" s="18">
        <f>H15-I15</f>
        <v>28890</v>
      </c>
      <c r="K15" s="18">
        <v>213057</v>
      </c>
    </row>
    <row r="16" spans="1:11" s="7" customFormat="1" ht="22.5" x14ac:dyDescent="0.25">
      <c r="A16" s="17" t="s">
        <v>35</v>
      </c>
      <c r="B16" s="17" t="s">
        <v>36</v>
      </c>
      <c r="C16" s="17" t="s">
        <v>37</v>
      </c>
      <c r="D16" s="18">
        <f>D17+D21+D23+D29</f>
        <v>1062280</v>
      </c>
      <c r="E16" s="18">
        <f>E17+E21+E23+E29</f>
        <v>1062280</v>
      </c>
      <c r="F16" s="18">
        <f>F17+F21+F23+F29</f>
        <v>302930</v>
      </c>
      <c r="G16" s="18">
        <f>G17+G21+G23+G29</f>
        <v>302930</v>
      </c>
      <c r="H16" s="18">
        <f>H17+H21+H23+H29</f>
        <v>302930</v>
      </c>
      <c r="I16" s="18">
        <f>I17+I21+I23+I29</f>
        <v>218073</v>
      </c>
      <c r="J16" s="18">
        <f>H16-I16</f>
        <v>84857</v>
      </c>
      <c r="K16" s="18">
        <f>K17+K21+K23+K29</f>
        <v>238647</v>
      </c>
    </row>
    <row r="17" spans="1:11" s="7" customFormat="1" ht="22.5" x14ac:dyDescent="0.25">
      <c r="A17" s="17" t="s">
        <v>38</v>
      </c>
      <c r="B17" s="17" t="s">
        <v>39</v>
      </c>
      <c r="C17" s="17" t="s">
        <v>40</v>
      </c>
      <c r="D17" s="18">
        <f>+D18+D20</f>
        <v>118000</v>
      </c>
      <c r="E17" s="18">
        <f>+E18+E20</f>
        <v>118000</v>
      </c>
      <c r="F17" s="18">
        <f>+F18+F20</f>
        <v>27000</v>
      </c>
      <c r="G17" s="18">
        <f>+G18+G20</f>
        <v>27000</v>
      </c>
      <c r="H17" s="18">
        <f>+H18+H20</f>
        <v>27000</v>
      </c>
      <c r="I17" s="18">
        <f>+I18+I20</f>
        <v>19728</v>
      </c>
      <c r="J17" s="18">
        <f>H17-I17</f>
        <v>7272</v>
      </c>
      <c r="K17" s="18">
        <f>+K18+K20</f>
        <v>26732</v>
      </c>
    </row>
    <row r="18" spans="1:11" s="7" customFormat="1" ht="22.5" x14ac:dyDescent="0.25">
      <c r="A18" s="17" t="s">
        <v>41</v>
      </c>
      <c r="B18" s="17" t="s">
        <v>42</v>
      </c>
      <c r="C18" s="17" t="s">
        <v>43</v>
      </c>
      <c r="D18" s="18">
        <f>D19</f>
        <v>100000</v>
      </c>
      <c r="E18" s="18">
        <f>E19</f>
        <v>100000</v>
      </c>
      <c r="F18" s="18">
        <f>F19</f>
        <v>27000</v>
      </c>
      <c r="G18" s="18">
        <f>G19</f>
        <v>27000</v>
      </c>
      <c r="H18" s="18">
        <f>H19</f>
        <v>27000</v>
      </c>
      <c r="I18" s="18">
        <f>I19</f>
        <v>19728</v>
      </c>
      <c r="J18" s="18">
        <f>H18-I18</f>
        <v>7272</v>
      </c>
      <c r="K18" s="18">
        <f>K19</f>
        <v>26732</v>
      </c>
    </row>
    <row r="19" spans="1:11" s="7" customFormat="1" x14ac:dyDescent="0.25">
      <c r="A19" s="17" t="s">
        <v>44</v>
      </c>
      <c r="B19" s="17" t="s">
        <v>45</v>
      </c>
      <c r="C19" s="17" t="s">
        <v>46</v>
      </c>
      <c r="D19" s="18">
        <v>100000</v>
      </c>
      <c r="E19" s="18">
        <v>100000</v>
      </c>
      <c r="F19" s="18">
        <v>27000</v>
      </c>
      <c r="G19" s="18">
        <v>27000</v>
      </c>
      <c r="H19" s="18">
        <v>27000</v>
      </c>
      <c r="I19" s="18">
        <v>19728</v>
      </c>
      <c r="J19" s="18">
        <f>H19-I19</f>
        <v>7272</v>
      </c>
      <c r="K19" s="18">
        <v>26732</v>
      </c>
    </row>
    <row r="20" spans="1:11" s="7" customFormat="1" x14ac:dyDescent="0.25">
      <c r="A20" s="17" t="s">
        <v>47</v>
      </c>
      <c r="B20" s="17" t="s">
        <v>48</v>
      </c>
      <c r="C20" s="17" t="s">
        <v>49</v>
      </c>
      <c r="D20" s="18">
        <v>18000</v>
      </c>
      <c r="E20" s="18">
        <v>18000</v>
      </c>
      <c r="F20" s="18">
        <v>0</v>
      </c>
      <c r="G20" s="18">
        <v>0</v>
      </c>
      <c r="H20" s="18">
        <v>0</v>
      </c>
      <c r="I20" s="18">
        <v>0</v>
      </c>
      <c r="J20" s="18">
        <f>H20-I20</f>
        <v>0</v>
      </c>
      <c r="K20" s="18">
        <v>0</v>
      </c>
    </row>
    <row r="21" spans="1:11" s="7" customFormat="1" x14ac:dyDescent="0.25">
      <c r="A21" s="17" t="s">
        <v>50</v>
      </c>
      <c r="B21" s="17" t="s">
        <v>51</v>
      </c>
      <c r="C21" s="17" t="s">
        <v>52</v>
      </c>
      <c r="D21" s="18">
        <f>+D22</f>
        <v>0</v>
      </c>
      <c r="E21" s="18">
        <f>+E22</f>
        <v>0</v>
      </c>
      <c r="F21" s="18">
        <f>+F22</f>
        <v>0</v>
      </c>
      <c r="G21" s="18">
        <f>+G22</f>
        <v>0</v>
      </c>
      <c r="H21" s="18">
        <f>+H22</f>
        <v>0</v>
      </c>
      <c r="I21" s="18">
        <f>+I22</f>
        <v>0</v>
      </c>
      <c r="J21" s="18">
        <f>H21-I21</f>
        <v>0</v>
      </c>
      <c r="K21" s="18">
        <f>+K22</f>
        <v>39865</v>
      </c>
    </row>
    <row r="22" spans="1:11" s="7" customFormat="1" x14ac:dyDescent="0.25">
      <c r="A22" s="17" t="s">
        <v>53</v>
      </c>
      <c r="B22" s="17" t="s">
        <v>54</v>
      </c>
      <c r="C22" s="17" t="s">
        <v>55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f>H22-I22</f>
        <v>0</v>
      </c>
      <c r="K22" s="18">
        <v>39865</v>
      </c>
    </row>
    <row r="23" spans="1:11" s="7" customFormat="1" ht="22.5" x14ac:dyDescent="0.25">
      <c r="A23" s="17" t="s">
        <v>56</v>
      </c>
      <c r="B23" s="17" t="s">
        <v>57</v>
      </c>
      <c r="C23" s="17" t="s">
        <v>58</v>
      </c>
      <c r="D23" s="18">
        <f>D24+D27+D28</f>
        <v>230280</v>
      </c>
      <c r="E23" s="18">
        <f>E24+E27+E28</f>
        <v>230280</v>
      </c>
      <c r="F23" s="18">
        <f>F24+F27+F28</f>
        <v>97430</v>
      </c>
      <c r="G23" s="18">
        <f>G24+G27+G28</f>
        <v>97430</v>
      </c>
      <c r="H23" s="18">
        <f>H24+H27+H28</f>
        <v>97430</v>
      </c>
      <c r="I23" s="18">
        <f>I24+I27+I28</f>
        <v>51520</v>
      </c>
      <c r="J23" s="18">
        <f>H23-I23</f>
        <v>45910</v>
      </c>
      <c r="K23" s="18">
        <f>K24+K27+K28</f>
        <v>14878</v>
      </c>
    </row>
    <row r="24" spans="1:11" s="7" customFormat="1" ht="22.5" x14ac:dyDescent="0.25">
      <c r="A24" s="17" t="s">
        <v>59</v>
      </c>
      <c r="B24" s="17" t="s">
        <v>60</v>
      </c>
      <c r="C24" s="17" t="s">
        <v>61</v>
      </c>
      <c r="D24" s="18">
        <f>D25+D26</f>
        <v>170280</v>
      </c>
      <c r="E24" s="18">
        <f>E25+E26</f>
        <v>170280</v>
      </c>
      <c r="F24" s="18">
        <f>F25+F26</f>
        <v>77430</v>
      </c>
      <c r="G24" s="18">
        <f>G25+G26</f>
        <v>77430</v>
      </c>
      <c r="H24" s="18">
        <f>H25+H26</f>
        <v>77430</v>
      </c>
      <c r="I24" s="18">
        <f>I25+I26</f>
        <v>37147</v>
      </c>
      <c r="J24" s="18">
        <f>H24-I24</f>
        <v>40283</v>
      </c>
      <c r="K24" s="18">
        <f>K25+K26</f>
        <v>14521</v>
      </c>
    </row>
    <row r="25" spans="1:11" s="7" customFormat="1" ht="22.5" x14ac:dyDescent="0.25">
      <c r="A25" s="17" t="s">
        <v>62</v>
      </c>
      <c r="B25" s="17" t="s">
        <v>63</v>
      </c>
      <c r="C25" s="17" t="s">
        <v>64</v>
      </c>
      <c r="D25" s="18">
        <v>90280</v>
      </c>
      <c r="E25" s="18">
        <v>90280</v>
      </c>
      <c r="F25" s="18">
        <v>32430</v>
      </c>
      <c r="G25" s="18">
        <v>32430</v>
      </c>
      <c r="H25" s="18">
        <v>32430</v>
      </c>
      <c r="I25" s="18">
        <v>30507</v>
      </c>
      <c r="J25" s="18">
        <f>H25-I25</f>
        <v>1923</v>
      </c>
      <c r="K25" s="18">
        <v>12092</v>
      </c>
    </row>
    <row r="26" spans="1:11" s="7" customFormat="1" x14ac:dyDescent="0.25">
      <c r="A26" s="17" t="s">
        <v>65</v>
      </c>
      <c r="B26" s="17" t="s">
        <v>66</v>
      </c>
      <c r="C26" s="17" t="s">
        <v>67</v>
      </c>
      <c r="D26" s="18">
        <v>80000</v>
      </c>
      <c r="E26" s="18">
        <v>80000</v>
      </c>
      <c r="F26" s="18">
        <v>45000</v>
      </c>
      <c r="G26" s="18">
        <v>45000</v>
      </c>
      <c r="H26" s="18">
        <v>45000</v>
      </c>
      <c r="I26" s="18">
        <v>6640</v>
      </c>
      <c r="J26" s="18">
        <f>H26-I26</f>
        <v>38360</v>
      </c>
      <c r="K26" s="18">
        <v>2429</v>
      </c>
    </row>
    <row r="27" spans="1:11" s="7" customFormat="1" x14ac:dyDescent="0.25">
      <c r="A27" s="17" t="s">
        <v>68</v>
      </c>
      <c r="B27" s="17" t="s">
        <v>69</v>
      </c>
      <c r="C27" s="17" t="s">
        <v>70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f>H27-I27</f>
        <v>0</v>
      </c>
      <c r="K27" s="18">
        <v>357</v>
      </c>
    </row>
    <row r="28" spans="1:11" s="7" customFormat="1" ht="22.5" x14ac:dyDescent="0.25">
      <c r="A28" s="17" t="s">
        <v>71</v>
      </c>
      <c r="B28" s="17" t="s">
        <v>72</v>
      </c>
      <c r="C28" s="17" t="s">
        <v>73</v>
      </c>
      <c r="D28" s="18">
        <v>60000</v>
      </c>
      <c r="E28" s="18">
        <v>60000</v>
      </c>
      <c r="F28" s="18">
        <v>20000</v>
      </c>
      <c r="G28" s="18">
        <v>20000</v>
      </c>
      <c r="H28" s="18">
        <v>20000</v>
      </c>
      <c r="I28" s="18">
        <v>14373</v>
      </c>
      <c r="J28" s="18">
        <f>H28-I28</f>
        <v>5627</v>
      </c>
      <c r="K28" s="18">
        <v>0</v>
      </c>
    </row>
    <row r="29" spans="1:11" s="7" customFormat="1" ht="33" x14ac:dyDescent="0.25">
      <c r="A29" s="17" t="s">
        <v>74</v>
      </c>
      <c r="B29" s="17" t="s">
        <v>75</v>
      </c>
      <c r="C29" s="17" t="s">
        <v>76</v>
      </c>
      <c r="D29" s="18">
        <f>+D30+D32</f>
        <v>714000</v>
      </c>
      <c r="E29" s="18">
        <f>+E30+E32</f>
        <v>714000</v>
      </c>
      <c r="F29" s="18">
        <f>+F30+F32</f>
        <v>178500</v>
      </c>
      <c r="G29" s="18">
        <f>+G30+G32</f>
        <v>178500</v>
      </c>
      <c r="H29" s="18">
        <f>+H30+H32</f>
        <v>178500</v>
      </c>
      <c r="I29" s="18">
        <f>+I30+I32</f>
        <v>146825</v>
      </c>
      <c r="J29" s="18">
        <f>H29-I29</f>
        <v>31675</v>
      </c>
      <c r="K29" s="18">
        <f>+K30+K32</f>
        <v>157172</v>
      </c>
    </row>
    <row r="30" spans="1:11" s="7" customFormat="1" ht="22.5" x14ac:dyDescent="0.25">
      <c r="A30" s="17" t="s">
        <v>77</v>
      </c>
      <c r="B30" s="17" t="s">
        <v>78</v>
      </c>
      <c r="C30" s="17" t="s">
        <v>79</v>
      </c>
      <c r="D30" s="18">
        <f>D31</f>
        <v>313200</v>
      </c>
      <c r="E30" s="18">
        <f>E31</f>
        <v>313200</v>
      </c>
      <c r="F30" s="18">
        <f>F31</f>
        <v>78300</v>
      </c>
      <c r="G30" s="18">
        <f>G31</f>
        <v>78300</v>
      </c>
      <c r="H30" s="18">
        <f>H31</f>
        <v>78300</v>
      </c>
      <c r="I30" s="18">
        <f>I31</f>
        <v>61780</v>
      </c>
      <c r="J30" s="18">
        <f>H30-I30</f>
        <v>16520</v>
      </c>
      <c r="K30" s="18">
        <f>K31</f>
        <v>72127</v>
      </c>
    </row>
    <row r="31" spans="1:11" s="7" customFormat="1" x14ac:dyDescent="0.25">
      <c r="A31" s="17" t="s">
        <v>80</v>
      </c>
      <c r="B31" s="17" t="s">
        <v>81</v>
      </c>
      <c r="C31" s="17" t="s">
        <v>82</v>
      </c>
      <c r="D31" s="18">
        <v>313200</v>
      </c>
      <c r="E31" s="18">
        <v>313200</v>
      </c>
      <c r="F31" s="18">
        <v>78300</v>
      </c>
      <c r="G31" s="18">
        <v>78300</v>
      </c>
      <c r="H31" s="18">
        <v>78300</v>
      </c>
      <c r="I31" s="18">
        <v>61780</v>
      </c>
      <c r="J31" s="18">
        <f>H31-I31</f>
        <v>16520</v>
      </c>
      <c r="K31" s="18">
        <v>72127</v>
      </c>
    </row>
    <row r="32" spans="1:11" s="7" customFormat="1" ht="22.5" x14ac:dyDescent="0.25">
      <c r="A32" s="17" t="s">
        <v>83</v>
      </c>
      <c r="B32" s="17" t="s">
        <v>84</v>
      </c>
      <c r="C32" s="17" t="s">
        <v>85</v>
      </c>
      <c r="D32" s="18">
        <f>D33</f>
        <v>400800</v>
      </c>
      <c r="E32" s="18">
        <f>E33</f>
        <v>400800</v>
      </c>
      <c r="F32" s="18">
        <f>F33</f>
        <v>100200</v>
      </c>
      <c r="G32" s="18">
        <f>G33</f>
        <v>100200</v>
      </c>
      <c r="H32" s="18">
        <f>H33</f>
        <v>100200</v>
      </c>
      <c r="I32" s="18">
        <f>I33</f>
        <v>85045</v>
      </c>
      <c r="J32" s="18">
        <f>H32-I32</f>
        <v>15155</v>
      </c>
      <c r="K32" s="18">
        <f>K33</f>
        <v>85045</v>
      </c>
    </row>
    <row r="33" spans="1:11" s="7" customFormat="1" x14ac:dyDescent="0.25">
      <c r="A33" s="17" t="s">
        <v>86</v>
      </c>
      <c r="B33" s="17" t="s">
        <v>87</v>
      </c>
      <c r="C33" s="17" t="s">
        <v>88</v>
      </c>
      <c r="D33" s="18">
        <v>400800</v>
      </c>
      <c r="E33" s="18">
        <v>400800</v>
      </c>
      <c r="F33" s="18">
        <v>100200</v>
      </c>
      <c r="G33" s="18">
        <v>100200</v>
      </c>
      <c r="H33" s="18">
        <v>100200</v>
      </c>
      <c r="I33" s="18">
        <v>85045</v>
      </c>
      <c r="J33" s="18">
        <f>H33-I33</f>
        <v>15155</v>
      </c>
      <c r="K33" s="18">
        <v>85045</v>
      </c>
    </row>
    <row r="34" spans="1:11" s="7" customFormat="1" ht="33" x14ac:dyDescent="0.25">
      <c r="A34" s="17" t="s">
        <v>89</v>
      </c>
      <c r="B34" s="17" t="s">
        <v>90</v>
      </c>
      <c r="C34" s="17" t="s">
        <v>91</v>
      </c>
      <c r="D34" s="18">
        <f>D35</f>
        <v>120000</v>
      </c>
      <c r="E34" s="18">
        <f>E35</f>
        <v>120000</v>
      </c>
      <c r="F34" s="18">
        <f>F35</f>
        <v>75620</v>
      </c>
      <c r="G34" s="18">
        <f>G35</f>
        <v>75620</v>
      </c>
      <c r="H34" s="18">
        <f>H35</f>
        <v>75620</v>
      </c>
      <c r="I34" s="18">
        <f>I35</f>
        <v>15004</v>
      </c>
      <c r="J34" s="18">
        <f>H34-I34</f>
        <v>60616</v>
      </c>
      <c r="K34" s="18">
        <f>K35</f>
        <v>15004</v>
      </c>
    </row>
    <row r="35" spans="1:11" s="7" customFormat="1" ht="22.5" x14ac:dyDescent="0.25">
      <c r="A35" s="17" t="s">
        <v>92</v>
      </c>
      <c r="B35" s="17" t="s">
        <v>93</v>
      </c>
      <c r="C35" s="17" t="s">
        <v>94</v>
      </c>
      <c r="D35" s="18">
        <f>+D36+D37</f>
        <v>120000</v>
      </c>
      <c r="E35" s="18">
        <f>+E36+E37</f>
        <v>120000</v>
      </c>
      <c r="F35" s="18">
        <f>+F36+F37</f>
        <v>75620</v>
      </c>
      <c r="G35" s="18">
        <f>+G36+G37</f>
        <v>75620</v>
      </c>
      <c r="H35" s="18">
        <f>+H36+H37</f>
        <v>75620</v>
      </c>
      <c r="I35" s="18">
        <f>+I36+I37</f>
        <v>15004</v>
      </c>
      <c r="J35" s="18">
        <f>H35-I35</f>
        <v>60616</v>
      </c>
      <c r="K35" s="18">
        <f>+K36+K37</f>
        <v>15004</v>
      </c>
    </row>
    <row r="36" spans="1:11" s="7" customFormat="1" x14ac:dyDescent="0.25">
      <c r="A36" s="17" t="s">
        <v>95</v>
      </c>
      <c r="B36" s="17" t="s">
        <v>96</v>
      </c>
      <c r="C36" s="17" t="s">
        <v>97</v>
      </c>
      <c r="D36" s="18">
        <v>70000</v>
      </c>
      <c r="E36" s="18">
        <v>70000</v>
      </c>
      <c r="F36" s="18">
        <v>50000</v>
      </c>
      <c r="G36" s="18">
        <v>50000</v>
      </c>
      <c r="H36" s="18">
        <v>50000</v>
      </c>
      <c r="I36" s="18">
        <v>6927</v>
      </c>
      <c r="J36" s="18">
        <f>H36-I36</f>
        <v>43073</v>
      </c>
      <c r="K36" s="18">
        <v>6927</v>
      </c>
    </row>
    <row r="37" spans="1:11" s="7" customFormat="1" ht="22.5" x14ac:dyDescent="0.25">
      <c r="A37" s="17" t="s">
        <v>98</v>
      </c>
      <c r="B37" s="17" t="s">
        <v>99</v>
      </c>
      <c r="C37" s="17" t="s">
        <v>100</v>
      </c>
      <c r="D37" s="18">
        <v>50000</v>
      </c>
      <c r="E37" s="18">
        <v>50000</v>
      </c>
      <c r="F37" s="18">
        <v>25620</v>
      </c>
      <c r="G37" s="18">
        <v>25620</v>
      </c>
      <c r="H37" s="18">
        <v>25620</v>
      </c>
      <c r="I37" s="18">
        <v>8077</v>
      </c>
      <c r="J37" s="18">
        <f>H37-I37</f>
        <v>17543</v>
      </c>
      <c r="K37" s="18">
        <v>8077</v>
      </c>
    </row>
    <row r="38" spans="1:11" s="7" customFormat="1" ht="22.5" x14ac:dyDescent="0.25">
      <c r="A38" s="17" t="s">
        <v>101</v>
      </c>
      <c r="B38" s="17" t="s">
        <v>102</v>
      </c>
      <c r="C38" s="17" t="s">
        <v>103</v>
      </c>
      <c r="D38" s="18">
        <f>+D39+D42</f>
        <v>1149160</v>
      </c>
      <c r="E38" s="18">
        <f>+E39+E42</f>
        <v>1149160</v>
      </c>
      <c r="F38" s="18">
        <f>+F39+F42</f>
        <v>267780</v>
      </c>
      <c r="G38" s="18">
        <f>+G39+G42</f>
        <v>267780</v>
      </c>
      <c r="H38" s="18">
        <f>+H39+H42</f>
        <v>267780</v>
      </c>
      <c r="I38" s="18">
        <f>+I39+I42</f>
        <v>177783</v>
      </c>
      <c r="J38" s="18">
        <f>H38-I38</f>
        <v>89997</v>
      </c>
      <c r="K38" s="18">
        <f>+K39+K42</f>
        <v>52141</v>
      </c>
    </row>
    <row r="39" spans="1:11" s="7" customFormat="1" ht="22.5" x14ac:dyDescent="0.25">
      <c r="A39" s="17" t="s">
        <v>104</v>
      </c>
      <c r="B39" s="17" t="s">
        <v>105</v>
      </c>
      <c r="C39" s="17" t="s">
        <v>106</v>
      </c>
      <c r="D39" s="18">
        <f>D40</f>
        <v>1069160</v>
      </c>
      <c r="E39" s="18">
        <f>E40</f>
        <v>1069160</v>
      </c>
      <c r="F39" s="18">
        <f>F40</f>
        <v>242780</v>
      </c>
      <c r="G39" s="18">
        <f>G40</f>
        <v>242780</v>
      </c>
      <c r="H39" s="18">
        <f>H40</f>
        <v>242780</v>
      </c>
      <c r="I39" s="18">
        <f>I40</f>
        <v>159177</v>
      </c>
      <c r="J39" s="18">
        <f>H39-I39</f>
        <v>83603</v>
      </c>
      <c r="K39" s="18">
        <f>K40</f>
        <v>35000</v>
      </c>
    </row>
    <row r="40" spans="1:11" s="7" customFormat="1" ht="22.5" x14ac:dyDescent="0.25">
      <c r="A40" s="17" t="s">
        <v>107</v>
      </c>
      <c r="B40" s="17" t="s">
        <v>108</v>
      </c>
      <c r="C40" s="17" t="s">
        <v>109</v>
      </c>
      <c r="D40" s="18">
        <f>D41</f>
        <v>1069160</v>
      </c>
      <c r="E40" s="18">
        <f>E41</f>
        <v>1069160</v>
      </c>
      <c r="F40" s="18">
        <f>F41</f>
        <v>242780</v>
      </c>
      <c r="G40" s="18">
        <f>G41</f>
        <v>242780</v>
      </c>
      <c r="H40" s="18">
        <f>H41</f>
        <v>242780</v>
      </c>
      <c r="I40" s="18">
        <f>I41</f>
        <v>159177</v>
      </c>
      <c r="J40" s="18">
        <f>H40-I40</f>
        <v>83603</v>
      </c>
      <c r="K40" s="18">
        <f>K41</f>
        <v>35000</v>
      </c>
    </row>
    <row r="41" spans="1:11" s="7" customFormat="1" x14ac:dyDescent="0.25">
      <c r="A41" s="17" t="s">
        <v>110</v>
      </c>
      <c r="B41" s="17" t="s">
        <v>111</v>
      </c>
      <c r="C41" s="17" t="s">
        <v>112</v>
      </c>
      <c r="D41" s="18">
        <v>1069160</v>
      </c>
      <c r="E41" s="18">
        <v>1069160</v>
      </c>
      <c r="F41" s="18">
        <v>242780</v>
      </c>
      <c r="G41" s="18">
        <v>242780</v>
      </c>
      <c r="H41" s="18">
        <v>242780</v>
      </c>
      <c r="I41" s="18">
        <v>159177</v>
      </c>
      <c r="J41" s="18">
        <f>H41-I41</f>
        <v>83603</v>
      </c>
      <c r="K41" s="18">
        <v>35000</v>
      </c>
    </row>
    <row r="42" spans="1:11" s="7" customFormat="1" ht="22.5" x14ac:dyDescent="0.25">
      <c r="A42" s="17" t="s">
        <v>113</v>
      </c>
      <c r="B42" s="17" t="s">
        <v>114</v>
      </c>
      <c r="C42" s="17" t="s">
        <v>115</v>
      </c>
      <c r="D42" s="18">
        <f>+D43</f>
        <v>80000</v>
      </c>
      <c r="E42" s="18">
        <f>+E43</f>
        <v>80000</v>
      </c>
      <c r="F42" s="18">
        <f>+F43</f>
        <v>25000</v>
      </c>
      <c r="G42" s="18">
        <f>+G43</f>
        <v>25000</v>
      </c>
      <c r="H42" s="18">
        <f>+H43</f>
        <v>25000</v>
      </c>
      <c r="I42" s="18">
        <f>+I43</f>
        <v>18606</v>
      </c>
      <c r="J42" s="18">
        <f>H42-I42</f>
        <v>6394</v>
      </c>
      <c r="K42" s="18">
        <f>+K43</f>
        <v>17141</v>
      </c>
    </row>
    <row r="43" spans="1:11" s="7" customFormat="1" x14ac:dyDescent="0.25">
      <c r="A43" s="17" t="s">
        <v>116</v>
      </c>
      <c r="B43" s="17" t="s">
        <v>117</v>
      </c>
      <c r="C43" s="17" t="s">
        <v>118</v>
      </c>
      <c r="D43" s="18">
        <v>80000</v>
      </c>
      <c r="E43" s="18">
        <v>80000</v>
      </c>
      <c r="F43" s="18">
        <v>25000</v>
      </c>
      <c r="G43" s="18">
        <v>25000</v>
      </c>
      <c r="H43" s="18">
        <v>25000</v>
      </c>
      <c r="I43" s="18">
        <v>18606</v>
      </c>
      <c r="J43" s="18">
        <f>H43-I43</f>
        <v>6394</v>
      </c>
      <c r="K43" s="18">
        <v>17141</v>
      </c>
    </row>
    <row r="44" spans="1:11" s="7" customFormat="1" x14ac:dyDescent="0.25">
      <c r="A44" s="17" t="s">
        <v>119</v>
      </c>
      <c r="B44" s="17" t="s">
        <v>120</v>
      </c>
      <c r="C44" s="17" t="s">
        <v>121</v>
      </c>
      <c r="D44" s="18">
        <v>0</v>
      </c>
      <c r="E44" s="18">
        <v>-86000</v>
      </c>
      <c r="F44" s="18">
        <v>-16000</v>
      </c>
      <c r="G44" s="18">
        <v>0</v>
      </c>
      <c r="H44" s="18">
        <v>0</v>
      </c>
      <c r="I44" s="18">
        <v>51379</v>
      </c>
      <c r="J44" s="18">
        <f>H44-I44</f>
        <v>-51379</v>
      </c>
      <c r="K44" s="18">
        <v>0</v>
      </c>
    </row>
    <row r="45" spans="1:11" s="7" customFormat="1" x14ac:dyDescent="0.25">
      <c r="A45" s="17" t="s">
        <v>122</v>
      </c>
      <c r="B45" s="17" t="s">
        <v>123</v>
      </c>
      <c r="C45" s="17" t="s">
        <v>124</v>
      </c>
      <c r="D45" s="18">
        <v>0</v>
      </c>
      <c r="E45" s="18">
        <v>0</v>
      </c>
      <c r="F45" s="18">
        <v>0</v>
      </c>
      <c r="G45" s="18">
        <v>0</v>
      </c>
      <c r="H45" s="18">
        <v>0</v>
      </c>
      <c r="I45" s="18">
        <v>51379</v>
      </c>
      <c r="J45" s="18">
        <f>H45-I45</f>
        <v>-51379</v>
      </c>
      <c r="K45" s="18">
        <v>0</v>
      </c>
    </row>
    <row r="46" spans="1:11" s="7" customFormat="1" x14ac:dyDescent="0.25">
      <c r="A46" s="17" t="s">
        <v>125</v>
      </c>
      <c r="B46" s="17" t="s">
        <v>126</v>
      </c>
      <c r="C46" s="17" t="s">
        <v>127</v>
      </c>
      <c r="D46" s="18">
        <v>0</v>
      </c>
      <c r="E46" s="18">
        <v>0</v>
      </c>
      <c r="F46" s="18">
        <v>0</v>
      </c>
      <c r="G46" s="18">
        <v>0</v>
      </c>
      <c r="H46" s="18">
        <v>0</v>
      </c>
      <c r="I46" s="18">
        <v>51244</v>
      </c>
      <c r="J46" s="18">
        <f>H46-I46</f>
        <v>-51244</v>
      </c>
      <c r="K46" s="18">
        <v>0</v>
      </c>
    </row>
    <row r="47" spans="1:11" s="7" customFormat="1" x14ac:dyDescent="0.25">
      <c r="A47" s="17" t="s">
        <v>128</v>
      </c>
      <c r="B47" s="17" t="s">
        <v>129</v>
      </c>
      <c r="C47" s="17" t="s">
        <v>130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135</v>
      </c>
      <c r="J47" s="18">
        <f>H47-I47</f>
        <v>-135</v>
      </c>
      <c r="K47" s="18">
        <v>0</v>
      </c>
    </row>
    <row r="48" spans="1:11" s="7" customFormat="1" x14ac:dyDescent="0.25">
      <c r="A48" s="17" t="s">
        <v>131</v>
      </c>
      <c r="B48" s="17" t="s">
        <v>132</v>
      </c>
      <c r="C48" s="17" t="s">
        <v>133</v>
      </c>
      <c r="D48" s="18">
        <v>0</v>
      </c>
      <c r="E48" s="18">
        <v>-86000</v>
      </c>
      <c r="F48" s="18">
        <v>-16000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2" s="7" customFormat="1" x14ac:dyDescent="0.25">
      <c r="A49" s="17" t="s">
        <v>134</v>
      </c>
      <c r="B49" s="17" t="s">
        <v>135</v>
      </c>
      <c r="C49" s="17" t="s">
        <v>136</v>
      </c>
      <c r="D49" s="18">
        <v>0</v>
      </c>
      <c r="E49" s="18">
        <v>-86000</v>
      </c>
      <c r="F49" s="18">
        <v>-16000</v>
      </c>
      <c r="G49" s="18">
        <v>0</v>
      </c>
      <c r="H49" s="18">
        <v>0</v>
      </c>
      <c r="I49" s="18">
        <v>0</v>
      </c>
      <c r="J49" s="18">
        <f>H49-I49</f>
        <v>0</v>
      </c>
      <c r="K49" s="18">
        <v>0</v>
      </c>
    </row>
    <row r="50" spans="1:12" s="7" customFormat="1" x14ac:dyDescent="0.25">
      <c r="A50" s="15"/>
      <c r="B50" s="15"/>
      <c r="C50" s="15"/>
      <c r="D50" s="16"/>
      <c r="E50" s="16"/>
      <c r="F50" s="16"/>
      <c r="G50" s="16"/>
      <c r="H50" s="16"/>
      <c r="I50" s="16"/>
      <c r="J50" s="16"/>
      <c r="K50" s="16"/>
    </row>
    <row r="51" spans="1:12" x14ac:dyDescent="0.25">
      <c r="A51" s="20" t="s">
        <v>137</v>
      </c>
      <c r="B51" s="20"/>
      <c r="C51" s="20"/>
      <c r="D51" s="20"/>
      <c r="E51" s="20"/>
      <c r="F51" s="20"/>
      <c r="G51" s="20"/>
      <c r="H51" s="20"/>
      <c r="I51" s="20" t="s">
        <v>139</v>
      </c>
      <c r="J51" s="20"/>
      <c r="K51" s="20"/>
      <c r="L51" s="20"/>
    </row>
    <row r="52" spans="1:12" x14ac:dyDescent="0.25">
      <c r="A52" s="3" t="s">
        <v>138</v>
      </c>
      <c r="B52" s="3"/>
      <c r="C52" s="3"/>
      <c r="D52" s="3"/>
      <c r="E52" s="3"/>
      <c r="F52" s="3"/>
      <c r="G52" s="3"/>
      <c r="H52" s="3"/>
      <c r="I52" s="3" t="s">
        <v>140</v>
      </c>
      <c r="J52" s="3"/>
      <c r="K52" s="3"/>
      <c r="L52" s="3"/>
    </row>
    <row r="101" spans="1:20" x14ac:dyDescent="0.25">
      <c r="A101" s="19"/>
      <c r="B101" s="19"/>
      <c r="C101" s="19"/>
      <c r="D101" s="19"/>
      <c r="I101" s="19"/>
      <c r="J101" s="19"/>
      <c r="K101" s="19"/>
      <c r="L101" s="19"/>
      <c r="Q101" s="19"/>
      <c r="R101" s="19"/>
      <c r="S101" s="19"/>
      <c r="T101" s="19"/>
    </row>
  </sheetData>
  <mergeCells count="22">
    <mergeCell ref="H8:H9"/>
    <mergeCell ref="I8:I9"/>
    <mergeCell ref="J8:J9"/>
    <mergeCell ref="K8:K9"/>
    <mergeCell ref="A51:D51"/>
    <mergeCell ref="A52:D52"/>
    <mergeCell ref="E51:H51"/>
    <mergeCell ref="E52:H52"/>
    <mergeCell ref="I51:L51"/>
    <mergeCell ref="I52:L52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2018-06-28T11:33:35Z</dcterms:created>
  <dcterms:modified xsi:type="dcterms:W3CDTF">2018-06-28T11:33:36Z</dcterms:modified>
</cp:coreProperties>
</file>