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I18" i="1"/>
  <c r="J18" i="1" s="1"/>
  <c r="K18" i="1"/>
  <c r="J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J25" i="1" s="1"/>
  <c r="I26" i="1"/>
  <c r="I25" i="1" s="1"/>
  <c r="K26" i="1"/>
  <c r="K25" i="1" s="1"/>
  <c r="J27" i="1"/>
  <c r="J28" i="1"/>
  <c r="J29" i="1"/>
  <c r="J30" i="1"/>
  <c r="J31" i="1"/>
  <c r="J32" i="1"/>
  <c r="J33" i="1"/>
  <c r="D34" i="1"/>
  <c r="E34" i="1"/>
  <c r="F34" i="1"/>
  <c r="G34" i="1"/>
  <c r="H34" i="1"/>
  <c r="I34" i="1"/>
  <c r="J34" i="1"/>
  <c r="K34" i="1"/>
  <c r="J35" i="1"/>
  <c r="D36" i="1"/>
  <c r="E36" i="1"/>
  <c r="F36" i="1"/>
  <c r="G36" i="1"/>
  <c r="H36" i="1"/>
  <c r="J36" i="1" s="1"/>
  <c r="I36" i="1"/>
  <c r="K36" i="1"/>
  <c r="J37" i="1"/>
  <c r="D41" i="1"/>
  <c r="D40" i="1" s="1"/>
  <c r="D39" i="1" s="1"/>
  <c r="D38" i="1" s="1"/>
  <c r="E41" i="1"/>
  <c r="E40" i="1" s="1"/>
  <c r="E39" i="1" s="1"/>
  <c r="E38" i="1" s="1"/>
  <c r="F41" i="1"/>
  <c r="F40" i="1" s="1"/>
  <c r="F39" i="1" s="1"/>
  <c r="F38" i="1" s="1"/>
  <c r="G41" i="1"/>
  <c r="G40" i="1" s="1"/>
  <c r="G39" i="1" s="1"/>
  <c r="G38" i="1" s="1"/>
  <c r="H41" i="1"/>
  <c r="H40" i="1" s="1"/>
  <c r="I41" i="1"/>
  <c r="I40" i="1" s="1"/>
  <c r="I39" i="1" s="1"/>
  <c r="I38" i="1" s="1"/>
  <c r="K41" i="1"/>
  <c r="K40" i="1" s="1"/>
  <c r="K39" i="1" s="1"/>
  <c r="K38" i="1" s="1"/>
  <c r="J42" i="1"/>
  <c r="J43" i="1"/>
  <c r="G12" i="1" l="1"/>
  <c r="G11" i="1" s="1"/>
  <c r="G13" i="1"/>
  <c r="K12" i="1"/>
  <c r="K11" i="1" s="1"/>
  <c r="K13" i="1"/>
  <c r="F12" i="1"/>
  <c r="F11" i="1" s="1"/>
  <c r="F13" i="1"/>
  <c r="H39" i="1"/>
  <c r="J40" i="1"/>
  <c r="I12" i="1"/>
  <c r="I11" i="1" s="1"/>
  <c r="I13" i="1"/>
  <c r="E12" i="1"/>
  <c r="E11" i="1" s="1"/>
  <c r="E13" i="1"/>
  <c r="H12" i="1"/>
  <c r="H13" i="1"/>
  <c r="J13" i="1" s="1"/>
  <c r="J14" i="1"/>
  <c r="D12" i="1"/>
  <c r="D11" i="1" s="1"/>
  <c r="D13" i="1"/>
  <c r="J41" i="1"/>
  <c r="J26" i="1"/>
  <c r="J15" i="1"/>
  <c r="H38" i="1" l="1"/>
  <c r="J38" i="1" s="1"/>
  <c r="J39" i="1"/>
  <c r="H11" i="1"/>
  <c r="J11" i="1" s="1"/>
  <c r="J12" i="1"/>
</calcChain>
</file>

<file path=xl/sharedStrings.xml><?xml version="1.0" encoding="utf-8"?>
<sst xmlns="http://schemas.openxmlformats.org/spreadsheetml/2006/main" count="123" uniqueCount="123">
  <si>
    <t>JUDETUL VASLUI</t>
  </si>
  <si>
    <t>COMUNA VUTCANI</t>
  </si>
  <si>
    <t>CIF 3337680</t>
  </si>
  <si>
    <t xml:space="preserve"> Anexa 7</t>
  </si>
  <si>
    <t>Cont de executie - Detalierea cheltuielilor - Trimestrul: 1, Anul: 2018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</si>
  <si>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</si>
  <si>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</si>
  <si>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</si>
  <si>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</si>
  <si>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</si>
  <si>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</si>
  <si>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</si>
  <si>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</si>
  <si>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</si>
  <si>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</si>
  <si>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</si>
  <si>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</si>
  <si>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</si>
  <si>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</si>
  <si>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</si>
  <si>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</si>
  <si>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</si>
  <si>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</si>
  <si>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</si>
  <si>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</si>
  <si>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</si>
  <si>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</si>
  <si>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</si>
  <si>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</si>
  <si>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</si>
  <si>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</si>
  <si>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</si>
  <si>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</si>
  <si>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</si>
  <si>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</si>
  <si>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</si>
  <si>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</si>
  <si>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</si>
  <si>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</si>
  <si>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</si>
  <si>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</si>
  <si>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34</t>
  </si>
  <si>
    <t>Contributii  (cod 10.03.01 la 10.03.06)</t>
  </si>
  <si>
    <t>10.03</t>
  </si>
  <si>
    <t>35</t>
  </si>
  <si>
    <t>Contributii de asigurari sociale de stat</t>
  </si>
  <si>
    <t>10.03.01</t>
  </si>
  <si>
    <t>36</t>
  </si>
  <si>
    <t xml:space="preserve">Contributii de asigurari de somaj </t>
  </si>
  <si>
    <t>10.03.02</t>
  </si>
  <si>
    <t>37</t>
  </si>
  <si>
    <t xml:space="preserve">Contributii de asigurari sociale de sanatate </t>
  </si>
  <si>
    <t>10.03.03</t>
  </si>
  <si>
    <t>38</t>
  </si>
  <si>
    <t>Contributii de asigurari pentru accidente de munca si boli profesionale</t>
  </si>
  <si>
    <t>10.03.04</t>
  </si>
  <si>
    <t>40</t>
  </si>
  <si>
    <t>Contributii pt concedii si indemnizatii</t>
  </si>
  <si>
    <t>10.03.06</t>
  </si>
  <si>
    <t>41</t>
  </si>
  <si>
    <t>Contributia asiguratorie pentru munca</t>
  </si>
  <si>
    <t>10.03.07</t>
  </si>
  <si>
    <t>44</t>
  </si>
  <si>
    <t>TITLUL II  BUNURI SI SERVICII  (cod 20.01 la 20.06+20.09 la 20.16+20.18 la 20.27+20.30)</t>
  </si>
  <si>
    <t>20</t>
  </si>
  <si>
    <t>45</t>
  </si>
  <si>
    <t xml:space="preserve">Bunuri si servicii </t>
  </si>
  <si>
    <t>20.01</t>
  </si>
  <si>
    <t>46</t>
  </si>
  <si>
    <t>Furnituri de birou</t>
  </si>
  <si>
    <t>20.01.01</t>
  </si>
  <si>
    <t>47</t>
  </si>
  <si>
    <t>Materiale pentru curatenie</t>
  </si>
  <si>
    <t>20.01.02</t>
  </si>
  <si>
    <t>48</t>
  </si>
  <si>
    <t>Incalzit, Iluminat si forta motrica</t>
  </si>
  <si>
    <t>20.01.03</t>
  </si>
  <si>
    <t>50</t>
  </si>
  <si>
    <t>Carburanti si lubrifianti</t>
  </si>
  <si>
    <t>20.01.05</t>
  </si>
  <si>
    <t>51</t>
  </si>
  <si>
    <t>Piese de schimb</t>
  </si>
  <si>
    <t>20.01.06</t>
  </si>
  <si>
    <t>53</t>
  </si>
  <si>
    <t xml:space="preserve">Posta, telecomunicatii, radio, tv, internet </t>
  </si>
  <si>
    <t>20.01.08</t>
  </si>
  <si>
    <t>55</t>
  </si>
  <si>
    <t>Alte bunuri si servicii pentru intretinere si functionare</t>
  </si>
  <si>
    <t>20.01.30</t>
  </si>
  <si>
    <t>65</t>
  </si>
  <si>
    <t>Bunuri de natura obiectelor de inventar  (cod 20.05.01+20.05.03+20.05.30)</t>
  </si>
  <si>
    <t>20.05</t>
  </si>
  <si>
    <t>68</t>
  </si>
  <si>
    <t>Alte obiecte de inventar</t>
  </si>
  <si>
    <t>20.05.30</t>
  </si>
  <si>
    <t>93</t>
  </si>
  <si>
    <t>Alte cheltuieli  (cod 20.30.01 la 20.30.04+20.30.06+20.30.07+20.30.09+20.30.30)</t>
  </si>
  <si>
    <t>20.30</t>
  </si>
  <si>
    <t>101</t>
  </si>
  <si>
    <t>Alte cheltuieli cu bunuri si servicii</t>
  </si>
  <si>
    <t>20.30.30</t>
  </si>
  <si>
    <t>220</t>
  </si>
  <si>
    <t>SECŢIUNEA DE DEZVOLTARE (cod 51+55+56+58+65+70+79.d+84.d)</t>
  </si>
  <si>
    <t>001.02</t>
  </si>
  <si>
    <t>400</t>
  </si>
  <si>
    <t>CHELTUIELI DE CAPITAL  (cod 71+72)</t>
  </si>
  <si>
    <t>70</t>
  </si>
  <si>
    <t>402</t>
  </si>
  <si>
    <t>TITLUL XIII  ACTIVE NEFINANCIARE  (cod 71.01 la 71.03)</t>
  </si>
  <si>
    <t>71</t>
  </si>
  <si>
    <t>403</t>
  </si>
  <si>
    <t>Active fixe</t>
  </si>
  <si>
    <t>71.01</t>
  </si>
  <si>
    <t>405</t>
  </si>
  <si>
    <t>Masini, echipamente si mijloace de transport</t>
  </si>
  <si>
    <t>71.01.02</t>
  </si>
  <si>
    <t>407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</si>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</sst>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x14ac:dyDescent="0.25">
      <c r="A11" s="17" t="s">
        <v>20</v>
      </c>
      <c r="B11" s="17" t="s">
        <v>21</v>
      </c>
      <c r="C11" s="17" t="s">
        <v>22</v>
      </c>
      <c r="D11" s="18">
        <f>D12+D38</f>
        <v>1240200</v>
      </c>
      <c r="E11" s="18">
        <f>E12+E38</f>
        <v>1240200</v>
      </c>
      <c r="F11" s="18">
        <f>F12+F38</f>
        <v>346230</v>
      </c>
      <c r="G11" s="18">
        <f>G12+G38</f>
        <v>346230</v>
      </c>
      <c r="H11" s="18">
        <f>H12+H38</f>
        <v>346230</v>
      </c>
      <c r="I11" s="18">
        <f>I12+I38</f>
        <v>317340</v>
      </c>
      <c r="J11" s="18">
        <f>H11-I11</f>
        <v>28890</v>
      </c>
      <c r="K11" s="18">
        <f>K12+K38</f>
        <v>213057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D14+D25</f>
        <v>1190200</v>
      </c>
      <c r="E12" s="18">
        <f>E14+E25</f>
        <v>1190200</v>
      </c>
      <c r="F12" s="18">
        <f>F14+F25</f>
        <v>296230</v>
      </c>
      <c r="G12" s="18">
        <f>G14+G25</f>
        <v>296230</v>
      </c>
      <c r="H12" s="18">
        <f>H14+H25</f>
        <v>296230</v>
      </c>
      <c r="I12" s="18">
        <f>I14+I25</f>
        <v>277475</v>
      </c>
      <c r="J12" s="18">
        <f>H12-I12</f>
        <v>18755</v>
      </c>
      <c r="K12" s="18">
        <f>K14+K25</f>
        <v>201518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D14+D25</f>
        <v>1190200</v>
      </c>
      <c r="E13" s="18">
        <f>E14+E25</f>
        <v>1190200</v>
      </c>
      <c r="F13" s="18">
        <f>F14+F25</f>
        <v>296230</v>
      </c>
      <c r="G13" s="18">
        <f>G14+G25</f>
        <v>296230</v>
      </c>
      <c r="H13" s="18">
        <f>H14+H25</f>
        <v>296230</v>
      </c>
      <c r="I13" s="18">
        <f>I14+I25</f>
        <v>277475</v>
      </c>
      <c r="J13" s="18">
        <f>H13-I13</f>
        <v>18755</v>
      </c>
      <c r="K13" s="18">
        <f>K14+K25</f>
        <v>201518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D15+D18</f>
        <v>709550</v>
      </c>
      <c r="E14" s="18">
        <f>E15+E18</f>
        <v>709550</v>
      </c>
      <c r="F14" s="18">
        <f>F15+F18</f>
        <v>177650</v>
      </c>
      <c r="G14" s="18">
        <f>G15+G18</f>
        <v>177650</v>
      </c>
      <c r="H14" s="18">
        <f>H15+H18</f>
        <v>177650</v>
      </c>
      <c r="I14" s="18">
        <f>I15+I18</f>
        <v>170258</v>
      </c>
      <c r="J14" s="18">
        <f>H14-I14</f>
        <v>7392</v>
      </c>
      <c r="K14" s="18">
        <f>K15+K18</f>
        <v>169334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f>D16+D17</f>
        <v>684655</v>
      </c>
      <c r="E15" s="18">
        <f>E16+E17</f>
        <v>684655</v>
      </c>
      <c r="F15" s="18">
        <f>F16+F17</f>
        <v>163705</v>
      </c>
      <c r="G15" s="18">
        <f>G16+G17</f>
        <v>163705</v>
      </c>
      <c r="H15" s="18">
        <f>H16+H17</f>
        <v>163705</v>
      </c>
      <c r="I15" s="18">
        <f>I16+I17</f>
        <v>159048</v>
      </c>
      <c r="J15" s="18">
        <f>H15-I15</f>
        <v>4657</v>
      </c>
      <c r="K15" s="18">
        <f>K16+K17</f>
        <v>166870</v>
      </c>
    </row>
    <row r="16" spans="1:11" s="7" customFormat="1" x14ac:dyDescent="0.25">
      <c r="A16" s="17" t="s">
        <v>35</v>
      </c>
      <c r="B16" s="17" t="s">
        <v>36</v>
      </c>
      <c r="C16" s="17" t="s">
        <v>37</v>
      </c>
      <c r="D16" s="18">
        <v>639055</v>
      </c>
      <c r="E16" s="18">
        <v>639055</v>
      </c>
      <c r="F16" s="18">
        <v>152305</v>
      </c>
      <c r="G16" s="18">
        <v>152305</v>
      </c>
      <c r="H16" s="18">
        <v>152305</v>
      </c>
      <c r="I16" s="18">
        <v>148548</v>
      </c>
      <c r="J16" s="18">
        <f>H16-I16</f>
        <v>3757</v>
      </c>
      <c r="K16" s="18">
        <v>155470</v>
      </c>
    </row>
    <row r="17" spans="1:11" s="7" customFormat="1" ht="22.5" x14ac:dyDescent="0.25">
      <c r="A17" s="17" t="s">
        <v>38</v>
      </c>
      <c r="B17" s="17" t="s">
        <v>39</v>
      </c>
      <c r="C17" s="17" t="s">
        <v>40</v>
      </c>
      <c r="D17" s="18">
        <v>45600</v>
      </c>
      <c r="E17" s="18">
        <v>45600</v>
      </c>
      <c r="F17" s="18">
        <v>11400</v>
      </c>
      <c r="G17" s="18">
        <v>11400</v>
      </c>
      <c r="H17" s="18">
        <v>11400</v>
      </c>
      <c r="I17" s="18">
        <v>10500</v>
      </c>
      <c r="J17" s="18">
        <f>H17-I17</f>
        <v>900</v>
      </c>
      <c r="K17" s="18">
        <v>11400</v>
      </c>
    </row>
    <row r="18" spans="1:11" s="7" customFormat="1" x14ac:dyDescent="0.25">
      <c r="A18" s="17" t="s">
        <v>41</v>
      </c>
      <c r="B18" s="17" t="s">
        <v>42</v>
      </c>
      <c r="C18" s="17" t="s">
        <v>43</v>
      </c>
      <c r="D18" s="18">
        <f>D19+D20+D21+D22+D23+D24</f>
        <v>24895</v>
      </c>
      <c r="E18" s="18">
        <f>E19+E20+E21+E22+E23+E24</f>
        <v>24895</v>
      </c>
      <c r="F18" s="18">
        <f>F19+F20+F21+F22+F23+F24</f>
        <v>13945</v>
      </c>
      <c r="G18" s="18">
        <f>G19+G20+G21+G22+G23+G24</f>
        <v>13945</v>
      </c>
      <c r="H18" s="18">
        <f>H19+H20+H21+H22+H23+H24</f>
        <v>13945</v>
      </c>
      <c r="I18" s="18">
        <f>I19+I20+I21+I22+I23+I24</f>
        <v>11210</v>
      </c>
      <c r="J18" s="18">
        <f>H18-I18</f>
        <v>2735</v>
      </c>
      <c r="K18" s="18">
        <f>K19+K20+K21+K22+K23+K24</f>
        <v>2464</v>
      </c>
    </row>
    <row r="19" spans="1:11" s="7" customFormat="1" x14ac:dyDescent="0.25">
      <c r="A19" s="17" t="s">
        <v>44</v>
      </c>
      <c r="B19" s="17" t="s">
        <v>45</v>
      </c>
      <c r="C19" s="17" t="s">
        <v>46</v>
      </c>
      <c r="D19" s="18">
        <v>6984</v>
      </c>
      <c r="E19" s="18">
        <v>6984</v>
      </c>
      <c r="F19" s="18">
        <v>6984</v>
      </c>
      <c r="G19" s="18">
        <v>6984</v>
      </c>
      <c r="H19" s="18">
        <v>6984</v>
      </c>
      <c r="I19" s="18">
        <v>6984</v>
      </c>
      <c r="J19" s="18">
        <f>H19-I19</f>
        <v>0</v>
      </c>
      <c r="K19" s="18">
        <v>0</v>
      </c>
    </row>
    <row r="20" spans="1:11" s="7" customFormat="1" x14ac:dyDescent="0.25">
      <c r="A20" s="17" t="s">
        <v>47</v>
      </c>
      <c r="B20" s="17" t="s">
        <v>48</v>
      </c>
      <c r="C20" s="17" t="s">
        <v>49</v>
      </c>
      <c r="D20" s="18">
        <v>225</v>
      </c>
      <c r="E20" s="18">
        <v>225</v>
      </c>
      <c r="F20" s="18">
        <v>225</v>
      </c>
      <c r="G20" s="18">
        <v>225</v>
      </c>
      <c r="H20" s="18">
        <v>225</v>
      </c>
      <c r="I20" s="18">
        <v>221</v>
      </c>
      <c r="J20" s="18">
        <f>H20-I20</f>
        <v>4</v>
      </c>
      <c r="K20" s="18">
        <v>0</v>
      </c>
    </row>
    <row r="21" spans="1:11" s="7" customFormat="1" x14ac:dyDescent="0.25">
      <c r="A21" s="17" t="s">
        <v>50</v>
      </c>
      <c r="B21" s="17" t="s">
        <v>51</v>
      </c>
      <c r="C21" s="17" t="s">
        <v>52</v>
      </c>
      <c r="D21" s="18">
        <v>2299</v>
      </c>
      <c r="E21" s="18">
        <v>2299</v>
      </c>
      <c r="F21" s="18">
        <v>2299</v>
      </c>
      <c r="G21" s="18">
        <v>2299</v>
      </c>
      <c r="H21" s="18">
        <v>2299</v>
      </c>
      <c r="I21" s="18">
        <v>2299</v>
      </c>
      <c r="J21" s="18">
        <f>H21-I21</f>
        <v>0</v>
      </c>
      <c r="K21" s="18">
        <v>0</v>
      </c>
    </row>
    <row r="22" spans="1:11" s="7" customFormat="1" ht="22.5" x14ac:dyDescent="0.25">
      <c r="A22" s="17" t="s">
        <v>53</v>
      </c>
      <c r="B22" s="17" t="s">
        <v>54</v>
      </c>
      <c r="C22" s="17" t="s">
        <v>55</v>
      </c>
      <c r="D22" s="18">
        <v>82</v>
      </c>
      <c r="E22" s="18">
        <v>82</v>
      </c>
      <c r="F22" s="18">
        <v>82</v>
      </c>
      <c r="G22" s="18">
        <v>82</v>
      </c>
      <c r="H22" s="18">
        <v>82</v>
      </c>
      <c r="I22" s="18">
        <v>62</v>
      </c>
      <c r="J22" s="18">
        <f>H22-I22</f>
        <v>20</v>
      </c>
      <c r="K22" s="18">
        <v>0</v>
      </c>
    </row>
    <row r="23" spans="1:11" s="7" customFormat="1" x14ac:dyDescent="0.25">
      <c r="A23" s="17" t="s">
        <v>56</v>
      </c>
      <c r="B23" s="17" t="s">
        <v>57</v>
      </c>
      <c r="C23" s="17" t="s">
        <v>58</v>
      </c>
      <c r="D23" s="18">
        <v>355</v>
      </c>
      <c r="E23" s="18">
        <v>355</v>
      </c>
      <c r="F23" s="18">
        <v>355</v>
      </c>
      <c r="G23" s="18">
        <v>355</v>
      </c>
      <c r="H23" s="18">
        <v>355</v>
      </c>
      <c r="I23" s="18">
        <v>351</v>
      </c>
      <c r="J23" s="18">
        <f>H23-I23</f>
        <v>4</v>
      </c>
      <c r="K23" s="18">
        <v>0</v>
      </c>
    </row>
    <row r="24" spans="1:11" s="7" customFormat="1" x14ac:dyDescent="0.25">
      <c r="A24" s="17" t="s">
        <v>59</v>
      </c>
      <c r="B24" s="17" t="s">
        <v>60</v>
      </c>
      <c r="C24" s="17" t="s">
        <v>61</v>
      </c>
      <c r="D24" s="18">
        <v>14950</v>
      </c>
      <c r="E24" s="18">
        <v>14950</v>
      </c>
      <c r="F24" s="18">
        <v>4000</v>
      </c>
      <c r="G24" s="18">
        <v>4000</v>
      </c>
      <c r="H24" s="18">
        <v>4000</v>
      </c>
      <c r="I24" s="18">
        <v>1293</v>
      </c>
      <c r="J24" s="18">
        <f>H24-I24</f>
        <v>2707</v>
      </c>
      <c r="K24" s="18">
        <v>2464</v>
      </c>
    </row>
    <row r="25" spans="1:11" s="7" customFormat="1" ht="22.5" x14ac:dyDescent="0.25">
      <c r="A25" s="17" t="s">
        <v>62</v>
      </c>
      <c r="B25" s="17" t="s">
        <v>63</v>
      </c>
      <c r="C25" s="17" t="s">
        <v>64</v>
      </c>
      <c r="D25" s="18">
        <f>D26+D34+D36</f>
        <v>480650</v>
      </c>
      <c r="E25" s="18">
        <f>E26+E34+E36</f>
        <v>480650</v>
      </c>
      <c r="F25" s="18">
        <f>F26+F34+F36</f>
        <v>118580</v>
      </c>
      <c r="G25" s="18">
        <f>G26+G34+G36</f>
        <v>118580</v>
      </c>
      <c r="H25" s="18">
        <f>H26+H34+H36</f>
        <v>118580</v>
      </c>
      <c r="I25" s="18">
        <f>I26+I34+I36</f>
        <v>107217</v>
      </c>
      <c r="J25" s="18">
        <f>H25-I25</f>
        <v>11363</v>
      </c>
      <c r="K25" s="18">
        <f>K26+K34+K36</f>
        <v>32184</v>
      </c>
    </row>
    <row r="26" spans="1:11" s="7" customFormat="1" x14ac:dyDescent="0.25">
      <c r="A26" s="17" t="s">
        <v>65</v>
      </c>
      <c r="B26" s="17" t="s">
        <v>66</v>
      </c>
      <c r="C26" s="17" t="s">
        <v>67</v>
      </c>
      <c r="D26" s="18">
        <f>D27+D28+D29+D30+D31+D32+D33</f>
        <v>440050</v>
      </c>
      <c r="E26" s="18">
        <f>E27+E28+E29+E30+E31+E32+E33</f>
        <v>440050</v>
      </c>
      <c r="F26" s="18">
        <f>F27+F28+F29+F30+F31+F32+F33</f>
        <v>118580</v>
      </c>
      <c r="G26" s="18">
        <f>G27+G28+G29+G30+G31+G32+G33</f>
        <v>118580</v>
      </c>
      <c r="H26" s="18">
        <f>H27+H28+H29+H30+H31+H32+H33</f>
        <v>118580</v>
      </c>
      <c r="I26" s="18">
        <f>I27+I28+I29+I30+I31+I32+I33</f>
        <v>107217</v>
      </c>
      <c r="J26" s="18">
        <f>H26-I26</f>
        <v>11363</v>
      </c>
      <c r="K26" s="18">
        <f>K27+K28+K29+K30+K31+K32+K33</f>
        <v>32184</v>
      </c>
    </row>
    <row r="27" spans="1:11" s="7" customFormat="1" x14ac:dyDescent="0.25">
      <c r="A27" s="17" t="s">
        <v>68</v>
      </c>
      <c r="B27" s="17" t="s">
        <v>69</v>
      </c>
      <c r="C27" s="17" t="s">
        <v>70</v>
      </c>
      <c r="D27" s="18">
        <v>32000</v>
      </c>
      <c r="E27" s="18">
        <v>32000</v>
      </c>
      <c r="F27" s="18">
        <v>4000</v>
      </c>
      <c r="G27" s="18">
        <v>4000</v>
      </c>
      <c r="H27" s="18">
        <v>4000</v>
      </c>
      <c r="I27" s="18">
        <v>0</v>
      </c>
      <c r="J27" s="18">
        <f>H27-I27</f>
        <v>4000</v>
      </c>
      <c r="K27" s="18">
        <v>0</v>
      </c>
    </row>
    <row r="28" spans="1:11" s="7" customFormat="1" x14ac:dyDescent="0.25">
      <c r="A28" s="17" t="s">
        <v>71</v>
      </c>
      <c r="B28" s="17" t="s">
        <v>72</v>
      </c>
      <c r="C28" s="17" t="s">
        <v>73</v>
      </c>
      <c r="D28" s="18">
        <v>24000</v>
      </c>
      <c r="E28" s="18">
        <v>24000</v>
      </c>
      <c r="F28" s="18">
        <v>0</v>
      </c>
      <c r="G28" s="18">
        <v>0</v>
      </c>
      <c r="H28" s="18">
        <v>0</v>
      </c>
      <c r="I28" s="18">
        <v>0</v>
      </c>
      <c r="J28" s="18">
        <f>H28-I28</f>
        <v>0</v>
      </c>
      <c r="K28" s="18">
        <v>0</v>
      </c>
    </row>
    <row r="29" spans="1:11" s="7" customFormat="1" x14ac:dyDescent="0.25">
      <c r="A29" s="17" t="s">
        <v>74</v>
      </c>
      <c r="B29" s="17" t="s">
        <v>75</v>
      </c>
      <c r="C29" s="17" t="s">
        <v>76</v>
      </c>
      <c r="D29" s="18">
        <v>3000</v>
      </c>
      <c r="E29" s="18">
        <v>3000</v>
      </c>
      <c r="F29" s="18">
        <v>3000</v>
      </c>
      <c r="G29" s="18">
        <v>3000</v>
      </c>
      <c r="H29" s="18">
        <v>3000</v>
      </c>
      <c r="I29" s="18">
        <v>0</v>
      </c>
      <c r="J29" s="18">
        <f>H29-I29</f>
        <v>3000</v>
      </c>
      <c r="K29" s="18">
        <v>0</v>
      </c>
    </row>
    <row r="30" spans="1:11" s="7" customFormat="1" x14ac:dyDescent="0.25">
      <c r="A30" s="17" t="s">
        <v>77</v>
      </c>
      <c r="B30" s="17" t="s">
        <v>78</v>
      </c>
      <c r="C30" s="17" t="s">
        <v>79</v>
      </c>
      <c r="D30" s="18">
        <v>18000</v>
      </c>
      <c r="E30" s="18">
        <v>18000</v>
      </c>
      <c r="F30" s="18">
        <v>0</v>
      </c>
      <c r="G30" s="18">
        <v>0</v>
      </c>
      <c r="H30" s="18">
        <v>0</v>
      </c>
      <c r="I30" s="18">
        <v>0</v>
      </c>
      <c r="J30" s="18">
        <f>H30-I30</f>
        <v>0</v>
      </c>
      <c r="K30" s="18">
        <v>0</v>
      </c>
    </row>
    <row r="31" spans="1:11" s="7" customFormat="1" x14ac:dyDescent="0.25">
      <c r="A31" s="17" t="s">
        <v>80</v>
      </c>
      <c r="B31" s="17" t="s">
        <v>81</v>
      </c>
      <c r="C31" s="17" t="s">
        <v>82</v>
      </c>
      <c r="D31" s="18">
        <v>23000</v>
      </c>
      <c r="E31" s="18">
        <v>23000</v>
      </c>
      <c r="F31" s="18">
        <v>0</v>
      </c>
      <c r="G31" s="18">
        <v>0</v>
      </c>
      <c r="H31" s="18">
        <v>0</v>
      </c>
      <c r="I31" s="18">
        <v>0</v>
      </c>
      <c r="J31" s="18">
        <f>H31-I31</f>
        <v>0</v>
      </c>
      <c r="K31" s="18">
        <v>0</v>
      </c>
    </row>
    <row r="32" spans="1:11" s="7" customFormat="1" x14ac:dyDescent="0.25">
      <c r="A32" s="17" t="s">
        <v>83</v>
      </c>
      <c r="B32" s="17" t="s">
        <v>84</v>
      </c>
      <c r="C32" s="17" t="s">
        <v>85</v>
      </c>
      <c r="D32" s="18">
        <v>18500</v>
      </c>
      <c r="E32" s="18">
        <v>18500</v>
      </c>
      <c r="F32" s="18">
        <v>5000</v>
      </c>
      <c r="G32" s="18">
        <v>5000</v>
      </c>
      <c r="H32" s="18">
        <v>5000</v>
      </c>
      <c r="I32" s="18">
        <v>745</v>
      </c>
      <c r="J32" s="18">
        <f>H32-I32</f>
        <v>4255</v>
      </c>
      <c r="K32" s="18">
        <v>744</v>
      </c>
    </row>
    <row r="33" spans="1:12" s="7" customFormat="1" ht="22.5" x14ac:dyDescent="0.25">
      <c r="A33" s="17" t="s">
        <v>86</v>
      </c>
      <c r="B33" s="17" t="s">
        <v>87</v>
      </c>
      <c r="C33" s="17" t="s">
        <v>88</v>
      </c>
      <c r="D33" s="18">
        <v>321550</v>
      </c>
      <c r="E33" s="18">
        <v>321550</v>
      </c>
      <c r="F33" s="18">
        <v>106580</v>
      </c>
      <c r="G33" s="18">
        <v>106580</v>
      </c>
      <c r="H33" s="18">
        <v>106580</v>
      </c>
      <c r="I33" s="18">
        <v>106472</v>
      </c>
      <c r="J33" s="18">
        <f>H33-I33</f>
        <v>108</v>
      </c>
      <c r="K33" s="18">
        <v>31440</v>
      </c>
    </row>
    <row r="34" spans="1:12" s="7" customFormat="1" ht="22.5" x14ac:dyDescent="0.25">
      <c r="A34" s="17" t="s">
        <v>89</v>
      </c>
      <c r="B34" s="17" t="s">
        <v>90</v>
      </c>
      <c r="C34" s="17" t="s">
        <v>91</v>
      </c>
      <c r="D34" s="18">
        <f>+D35</f>
        <v>10000</v>
      </c>
      <c r="E34" s="18">
        <f>+E35</f>
        <v>10000</v>
      </c>
      <c r="F34" s="18">
        <f>+F35</f>
        <v>0</v>
      </c>
      <c r="G34" s="18">
        <f>+G35</f>
        <v>0</v>
      </c>
      <c r="H34" s="18">
        <f>+H35</f>
        <v>0</v>
      </c>
      <c r="I34" s="18">
        <f>+I35</f>
        <v>0</v>
      </c>
      <c r="J34" s="18">
        <f>H34-I34</f>
        <v>0</v>
      </c>
      <c r="K34" s="18">
        <f>+K35</f>
        <v>0</v>
      </c>
    </row>
    <row r="35" spans="1:12" s="7" customFormat="1" x14ac:dyDescent="0.25">
      <c r="A35" s="17" t="s">
        <v>92</v>
      </c>
      <c r="B35" s="17" t="s">
        <v>93</v>
      </c>
      <c r="C35" s="17" t="s">
        <v>94</v>
      </c>
      <c r="D35" s="18">
        <v>10000</v>
      </c>
      <c r="E35" s="18">
        <v>10000</v>
      </c>
      <c r="F35" s="18">
        <v>0</v>
      </c>
      <c r="G35" s="18">
        <v>0</v>
      </c>
      <c r="H35" s="18">
        <v>0</v>
      </c>
      <c r="I35" s="18">
        <v>0</v>
      </c>
      <c r="J35" s="18">
        <f>H35-I35</f>
        <v>0</v>
      </c>
      <c r="K35" s="18">
        <v>0</v>
      </c>
    </row>
    <row r="36" spans="1:12" s="7" customFormat="1" ht="33" x14ac:dyDescent="0.25">
      <c r="A36" s="17" t="s">
        <v>95</v>
      </c>
      <c r="B36" s="17" t="s">
        <v>96</v>
      </c>
      <c r="C36" s="17" t="s">
        <v>97</v>
      </c>
      <c r="D36" s="18">
        <f>+D37</f>
        <v>30600</v>
      </c>
      <c r="E36" s="18">
        <f>+E37</f>
        <v>30600</v>
      </c>
      <c r="F36" s="18">
        <f>+F37</f>
        <v>0</v>
      </c>
      <c r="G36" s="18">
        <f>+G37</f>
        <v>0</v>
      </c>
      <c r="H36" s="18">
        <f>+H37</f>
        <v>0</v>
      </c>
      <c r="I36" s="18">
        <f>+I37</f>
        <v>0</v>
      </c>
      <c r="J36" s="18">
        <f>H36-I36</f>
        <v>0</v>
      </c>
      <c r="K36" s="18">
        <f>+K37</f>
        <v>0</v>
      </c>
    </row>
    <row r="37" spans="1:12" s="7" customFormat="1" x14ac:dyDescent="0.25">
      <c r="A37" s="17" t="s">
        <v>98</v>
      </c>
      <c r="B37" s="17" t="s">
        <v>99</v>
      </c>
      <c r="C37" s="17" t="s">
        <v>100</v>
      </c>
      <c r="D37" s="18">
        <v>30600</v>
      </c>
      <c r="E37" s="18">
        <v>30600</v>
      </c>
      <c r="F37" s="18">
        <v>0</v>
      </c>
      <c r="G37" s="18">
        <v>0</v>
      </c>
      <c r="H37" s="18">
        <v>0</v>
      </c>
      <c r="I37" s="18">
        <v>0</v>
      </c>
      <c r="J37" s="18">
        <f>H37-I37</f>
        <v>0</v>
      </c>
      <c r="K37" s="18">
        <v>0</v>
      </c>
    </row>
    <row r="38" spans="1:12" s="7" customFormat="1" ht="22.5" x14ac:dyDescent="0.25">
      <c r="A38" s="17" t="s">
        <v>101</v>
      </c>
      <c r="B38" s="17" t="s">
        <v>102</v>
      </c>
      <c r="C38" s="17" t="s">
        <v>103</v>
      </c>
      <c r="D38" s="18">
        <f>+D39</f>
        <v>50000</v>
      </c>
      <c r="E38" s="18">
        <f>+E39</f>
        <v>50000</v>
      </c>
      <c r="F38" s="18">
        <f>+F39</f>
        <v>50000</v>
      </c>
      <c r="G38" s="18">
        <f>+G39</f>
        <v>50000</v>
      </c>
      <c r="H38" s="18">
        <f>+H39</f>
        <v>50000</v>
      </c>
      <c r="I38" s="18">
        <f>+I39</f>
        <v>39865</v>
      </c>
      <c r="J38" s="18">
        <f>H38-I38</f>
        <v>10135</v>
      </c>
      <c r="K38" s="18">
        <f>+K39</f>
        <v>11539</v>
      </c>
    </row>
    <row r="39" spans="1:12" s="7" customFormat="1" x14ac:dyDescent="0.25">
      <c r="A39" s="17" t="s">
        <v>104</v>
      </c>
      <c r="B39" s="17" t="s">
        <v>105</v>
      </c>
      <c r="C39" s="17" t="s">
        <v>106</v>
      </c>
      <c r="D39" s="18">
        <f>D40</f>
        <v>50000</v>
      </c>
      <c r="E39" s="18">
        <f>E40</f>
        <v>50000</v>
      </c>
      <c r="F39" s="18">
        <f>F40</f>
        <v>50000</v>
      </c>
      <c r="G39" s="18">
        <f>G40</f>
        <v>50000</v>
      </c>
      <c r="H39" s="18">
        <f>H40</f>
        <v>50000</v>
      </c>
      <c r="I39" s="18">
        <f>I40</f>
        <v>39865</v>
      </c>
      <c r="J39" s="18">
        <f>H39-I39</f>
        <v>10135</v>
      </c>
      <c r="K39" s="18">
        <f>K40</f>
        <v>11539</v>
      </c>
    </row>
    <row r="40" spans="1:12" s="7" customFormat="1" ht="22.5" x14ac:dyDescent="0.25">
      <c r="A40" s="17" t="s">
        <v>107</v>
      </c>
      <c r="B40" s="17" t="s">
        <v>108</v>
      </c>
      <c r="C40" s="17" t="s">
        <v>109</v>
      </c>
      <c r="D40" s="18">
        <f>D41</f>
        <v>50000</v>
      </c>
      <c r="E40" s="18">
        <f>E41</f>
        <v>50000</v>
      </c>
      <c r="F40" s="18">
        <f>F41</f>
        <v>50000</v>
      </c>
      <c r="G40" s="18">
        <f>G41</f>
        <v>50000</v>
      </c>
      <c r="H40" s="18">
        <f>H41</f>
        <v>50000</v>
      </c>
      <c r="I40" s="18">
        <f>I41</f>
        <v>39865</v>
      </c>
      <c r="J40" s="18">
        <f>H40-I40</f>
        <v>10135</v>
      </c>
      <c r="K40" s="18">
        <f>K41</f>
        <v>11539</v>
      </c>
    </row>
    <row r="41" spans="1:12" s="7" customFormat="1" x14ac:dyDescent="0.25">
      <c r="A41" s="17" t="s">
        <v>110</v>
      </c>
      <c r="B41" s="17" t="s">
        <v>111</v>
      </c>
      <c r="C41" s="17" t="s">
        <v>112</v>
      </c>
      <c r="D41" s="18">
        <f>+D42+D43</f>
        <v>50000</v>
      </c>
      <c r="E41" s="18">
        <f>+E42+E43</f>
        <v>50000</v>
      </c>
      <c r="F41" s="18">
        <f>+F42+F43</f>
        <v>50000</v>
      </c>
      <c r="G41" s="18">
        <f>+G42+G43</f>
        <v>50000</v>
      </c>
      <c r="H41" s="18">
        <f>+H42+H43</f>
        <v>50000</v>
      </c>
      <c r="I41" s="18">
        <f>+I42+I43</f>
        <v>39865</v>
      </c>
      <c r="J41" s="18">
        <f>H41-I41</f>
        <v>10135</v>
      </c>
      <c r="K41" s="18">
        <f>+K42+K43</f>
        <v>11539</v>
      </c>
    </row>
    <row r="42" spans="1:12" s="7" customFormat="1" x14ac:dyDescent="0.25">
      <c r="A42" s="17" t="s">
        <v>113</v>
      </c>
      <c r="B42" s="17" t="s">
        <v>114</v>
      </c>
      <c r="C42" s="17" t="s">
        <v>115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f>H42-I42</f>
        <v>0</v>
      </c>
      <c r="K42" s="18">
        <v>153</v>
      </c>
    </row>
    <row r="43" spans="1:12" s="7" customFormat="1" x14ac:dyDescent="0.25">
      <c r="A43" s="17" t="s">
        <v>116</v>
      </c>
      <c r="B43" s="17" t="s">
        <v>117</v>
      </c>
      <c r="C43" s="17" t="s">
        <v>118</v>
      </c>
      <c r="D43" s="18">
        <v>50000</v>
      </c>
      <c r="E43" s="18">
        <v>50000</v>
      </c>
      <c r="F43" s="18">
        <v>50000</v>
      </c>
      <c r="G43" s="18">
        <v>50000</v>
      </c>
      <c r="H43" s="18">
        <v>50000</v>
      </c>
      <c r="I43" s="18">
        <v>39865</v>
      </c>
      <c r="J43" s="18">
        <f>H43-I43</f>
        <v>10135</v>
      </c>
      <c r="K43" s="18">
        <v>11386</v>
      </c>
    </row>
    <row r="44" spans="1:12" s="7" customFormat="1" x14ac:dyDescent="0.25">
      <c r="A44" s="15"/>
      <c r="B44" s="15"/>
      <c r="C44" s="15"/>
      <c r="D44" s="16"/>
      <c r="E44" s="16"/>
      <c r="F44" s="16"/>
      <c r="G44" s="16"/>
      <c r="H44" s="16"/>
      <c r="I44" s="16"/>
      <c r="J44" s="16"/>
      <c r="K44" s="16"/>
    </row>
    <row r="45" spans="1:12" x14ac:dyDescent="0.25">
      <c r="A45" s="20" t="s">
        <v>119</v>
      </c>
      <c r="B45" s="20"/>
      <c r="C45" s="20"/>
      <c r="D45" s="20"/>
      <c r="E45" s="20"/>
      <c r="F45" s="20"/>
      <c r="G45" s="20"/>
      <c r="H45" s="20"/>
      <c r="I45" s="20" t="s">
        <v>121</v>
      </c>
      <c r="J45" s="20"/>
      <c r="K45" s="20"/>
      <c r="L45" s="20"/>
    </row>
    <row r="46" spans="1:12" x14ac:dyDescent="0.25">
      <c r="A46" s="3" t="s">
        <v>120</v>
      </c>
      <c r="B46" s="3"/>
      <c r="C46" s="3"/>
      <c r="D46" s="3"/>
      <c r="E46" s="3"/>
      <c r="F46" s="3"/>
      <c r="G46" s="3"/>
      <c r="H46" s="3"/>
      <c r="I46" s="3" t="s">
        <v>122</v>
      </c>
      <c r="J46" s="3"/>
      <c r="K46" s="3"/>
      <c r="L46" s="3"/>
    </row>
    <row r="89" spans="1:20" x14ac:dyDescent="0.25">
      <c r="A89" s="19"/>
      <c r="B89" s="19"/>
      <c r="C89" s="19"/>
      <c r="D89" s="19"/>
      <c r="I89" s="19"/>
      <c r="J89" s="19"/>
      <c r="K89" s="19"/>
      <c r="L89" s="19"/>
      <c r="Q89" s="19"/>
      <c r="R89" s="19"/>
      <c r="S89" s="19"/>
      <c r="T89" s="19"/>
    </row>
  </sheetData>
  <mergeCells count="22">
    <mergeCell ref="H8:H9"/>
    <mergeCell ref="I8:I9"/>
    <mergeCell ref="J8:J9"/>
    <mergeCell ref="K8:K9"/>
    <mergeCell ref="A45:D45"/>
    <mergeCell ref="A46:D46"/>
    <mergeCell ref="E45:H45"/>
    <mergeCell ref="E46:H46"/>
    <mergeCell ref="I45:L45"/>
    <mergeCell ref="I46:L4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2018-06-28T11:32:52Z</dcterms:created>
  <dcterms:modified xsi:type="dcterms:W3CDTF">2018-06-28T11:32:54Z</dcterms:modified>
</cp:coreProperties>
</file>